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1.-4.11" sheetId="1" r:id="rId1"/>
    <sheet name="1.-9.11" sheetId="2" r:id="rId2"/>
  </sheets>
  <definedNames/>
  <calcPr fullCalcOnLoad="1"/>
</workbook>
</file>

<file path=xl/sharedStrings.xml><?xml version="1.0" encoding="utf-8"?>
<sst xmlns="http://schemas.openxmlformats.org/spreadsheetml/2006/main" count="102" uniqueCount="57">
  <si>
    <t>%</t>
  </si>
  <si>
    <t>Výdaje</t>
  </si>
  <si>
    <t>Příjmy</t>
  </si>
  <si>
    <t>daně</t>
  </si>
  <si>
    <t>odchyt toulavých psů</t>
  </si>
  <si>
    <t>poplatek popelnice</t>
  </si>
  <si>
    <t>vodovod</t>
  </si>
  <si>
    <t>komumikace</t>
  </si>
  <si>
    <t>správní poplatky</t>
  </si>
  <si>
    <t>chodníky</t>
  </si>
  <si>
    <t>dotace</t>
  </si>
  <si>
    <t>dopravní obslužnost</t>
  </si>
  <si>
    <t>pronájem  pozemků</t>
  </si>
  <si>
    <t>kanalizace</t>
  </si>
  <si>
    <t>nájem byty</t>
  </si>
  <si>
    <t>neinvestiční náklady žáci</t>
  </si>
  <si>
    <t>nájem nebytové prostory</t>
  </si>
  <si>
    <t>kultura</t>
  </si>
  <si>
    <t>kulturní pořady</t>
  </si>
  <si>
    <t>věcné dary - výročí</t>
  </si>
  <si>
    <t>knihovna</t>
  </si>
  <si>
    <t>ostatní příjmy</t>
  </si>
  <si>
    <t>příspěvky zájmová činnost</t>
  </si>
  <si>
    <t>Příjmy celkem</t>
  </si>
  <si>
    <t>příspěvek ordinace K.Hlavno</t>
  </si>
  <si>
    <t>bytové hospodářství</t>
  </si>
  <si>
    <t>Příjmy obce celkem</t>
  </si>
  <si>
    <t>nebytové hospodářství</t>
  </si>
  <si>
    <t>veřejné osvětlení</t>
  </si>
  <si>
    <t>nebezpečný odpad</t>
  </si>
  <si>
    <t>svoz komunálního odpadu</t>
  </si>
  <si>
    <t>černé skládky</t>
  </si>
  <si>
    <t>údržba zeleně</t>
  </si>
  <si>
    <t>hasiči</t>
  </si>
  <si>
    <t>zastupitelstvo</t>
  </si>
  <si>
    <t>správa</t>
  </si>
  <si>
    <t>úroky</t>
  </si>
  <si>
    <t>Rozpočet</t>
  </si>
  <si>
    <t>splátky</t>
  </si>
  <si>
    <t>výsledek hospodaření 2009</t>
  </si>
  <si>
    <t>Eko-com,Asekol</t>
  </si>
  <si>
    <t>kanaliyační přípojky</t>
  </si>
  <si>
    <t>daň právnických osob za obce</t>
  </si>
  <si>
    <t>daň pprávnických osob za obce</t>
  </si>
  <si>
    <t>Plnění rozpočtu 1. - 6. 2011</t>
  </si>
  <si>
    <t>splátky 2.úvěr</t>
  </si>
  <si>
    <t>Úvěr-kanalizace</t>
  </si>
  <si>
    <t>dotace pohostinství</t>
  </si>
  <si>
    <t>kanalizační přípojky</t>
  </si>
  <si>
    <t>2.Rozpoč.opatření</t>
  </si>
  <si>
    <t>dotace kanalizace</t>
  </si>
  <si>
    <t>dotace St.kraj</t>
  </si>
  <si>
    <t>dodace kanalizace</t>
  </si>
  <si>
    <t>vratka DPH</t>
  </si>
  <si>
    <t>vratka dotace</t>
  </si>
  <si>
    <t>Plnění rozpočtu 1. - 12. 2011</t>
  </si>
  <si>
    <t>výsledek hospodaření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</si>
</sst>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22"/>
      <color indexed="10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8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4" fillId="0" borderId="7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3" fontId="0" fillId="0" borderId="20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18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4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wrapText="1"/>
    </xf>
    <xf numFmtId="0" fontId="0" fillId="0" borderId="32" xfId="0" applyBorder="1" applyAlignment="1">
      <alignment/>
    </xf>
    <xf numFmtId="3" fontId="1" fillId="0" borderId="33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1" fillId="0" borderId="35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4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4" fillId="0" borderId="36" xfId="0" applyFont="1" applyBorder="1" applyAlignment="1">
      <alignment wrapText="1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4" fillId="0" borderId="36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35" xfId="0" applyBorder="1" applyAlignment="1">
      <alignment/>
    </xf>
    <xf numFmtId="0" fontId="4" fillId="0" borderId="8" xfId="0" applyFont="1" applyBorder="1" applyAlignment="1">
      <alignment wrapText="1"/>
    </xf>
    <xf numFmtId="4" fontId="1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1" fillId="0" borderId="3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H7" sqref="H6:H7"/>
    </sheetView>
  </sheetViews>
  <sheetFormatPr defaultColWidth="9.140625" defaultRowHeight="12.75"/>
  <cols>
    <col min="3" max="3" width="11.8515625" style="0" customWidth="1"/>
    <col min="4" max="4" width="10.421875" style="0" customWidth="1"/>
    <col min="5" max="5" width="13.421875" style="0" customWidth="1"/>
    <col min="6" max="6" width="6.421875" style="0" customWidth="1"/>
  </cols>
  <sheetData>
    <row r="1" spans="1:6" ht="28.5" thickBot="1">
      <c r="A1" s="90" t="s">
        <v>44</v>
      </c>
      <c r="B1" s="91"/>
      <c r="C1" s="91"/>
      <c r="D1" s="91"/>
      <c r="E1" s="91"/>
      <c r="F1" s="91"/>
    </row>
    <row r="2" spans="1:6" ht="16.5" thickBot="1">
      <c r="A2" s="92" t="s">
        <v>2</v>
      </c>
      <c r="B2" s="93"/>
      <c r="C2" s="93"/>
      <c r="D2" s="93"/>
      <c r="E2" s="94"/>
      <c r="F2" s="47" t="s">
        <v>0</v>
      </c>
    </row>
    <row r="3" spans="1:6" ht="13.5" thickBot="1">
      <c r="A3" s="37"/>
      <c r="B3" s="7"/>
      <c r="C3" s="8"/>
      <c r="D3" s="27" t="s">
        <v>37</v>
      </c>
      <c r="E3" s="49"/>
      <c r="F3" s="49"/>
    </row>
    <row r="4" spans="1:6" ht="12.75">
      <c r="A4" s="4" t="s">
        <v>3</v>
      </c>
      <c r="B4" s="5"/>
      <c r="C4" s="6"/>
      <c r="D4" s="50">
        <v>3860000</v>
      </c>
      <c r="E4" s="12">
        <v>1976542.61</v>
      </c>
      <c r="F4" s="39">
        <f>E4/D4*100</f>
        <v>51.2057670984456</v>
      </c>
    </row>
    <row r="5" spans="1:6" ht="12.75">
      <c r="A5" s="1" t="s">
        <v>5</v>
      </c>
      <c r="B5" s="23"/>
      <c r="C5" s="2"/>
      <c r="D5" s="24">
        <v>167000</v>
      </c>
      <c r="E5" s="9">
        <v>146650</v>
      </c>
      <c r="F5" s="39">
        <f aca="true" t="shared" si="0" ref="F5:F18">E5/D5*100</f>
        <v>87.81437125748504</v>
      </c>
    </row>
    <row r="6" spans="1:6" ht="12.75">
      <c r="A6" s="1" t="s">
        <v>8</v>
      </c>
      <c r="B6" s="23"/>
      <c r="C6" s="2"/>
      <c r="D6" s="24">
        <v>1000</v>
      </c>
      <c r="E6" s="9">
        <v>250</v>
      </c>
      <c r="F6" s="39">
        <f t="shared" si="0"/>
        <v>25</v>
      </c>
    </row>
    <row r="7" spans="1:6" ht="12.75">
      <c r="A7" s="1" t="s">
        <v>10</v>
      </c>
      <c r="B7" s="23"/>
      <c r="C7" s="2"/>
      <c r="D7" s="24">
        <v>59100</v>
      </c>
      <c r="E7" s="9">
        <v>29580</v>
      </c>
      <c r="F7" s="39">
        <f t="shared" si="0"/>
        <v>50.0507614213198</v>
      </c>
    </row>
    <row r="8" spans="1:6" ht="12.75">
      <c r="A8" s="1" t="s">
        <v>12</v>
      </c>
      <c r="B8" s="23"/>
      <c r="C8" s="2"/>
      <c r="D8" s="24">
        <v>35000</v>
      </c>
      <c r="E8" s="9">
        <v>0</v>
      </c>
      <c r="F8" s="39">
        <f t="shared" si="0"/>
        <v>0</v>
      </c>
    </row>
    <row r="9" spans="1:6" ht="12.75">
      <c r="A9" s="1" t="s">
        <v>41</v>
      </c>
      <c r="B9" s="23"/>
      <c r="C9" s="2"/>
      <c r="D9" s="24">
        <v>3750000</v>
      </c>
      <c r="E9" s="9">
        <v>982500</v>
      </c>
      <c r="F9" s="39">
        <f t="shared" si="0"/>
        <v>26.200000000000003</v>
      </c>
    </row>
    <row r="10" spans="1:6" ht="12.75">
      <c r="A10" s="1" t="s">
        <v>14</v>
      </c>
      <c r="B10" s="23"/>
      <c r="C10" s="2"/>
      <c r="D10" s="24">
        <v>270000</v>
      </c>
      <c r="E10" s="9">
        <v>98934</v>
      </c>
      <c r="F10" s="39">
        <f t="shared" si="0"/>
        <v>36.64222222222222</v>
      </c>
    </row>
    <row r="11" spans="1:6" ht="12.75">
      <c r="A11" s="1" t="s">
        <v>16</v>
      </c>
      <c r="B11" s="23"/>
      <c r="C11" s="2"/>
      <c r="D11" s="24">
        <v>108000</v>
      </c>
      <c r="E11" s="9">
        <v>45000</v>
      </c>
      <c r="F11" s="39">
        <f t="shared" si="0"/>
        <v>41.66666666666667</v>
      </c>
    </row>
    <row r="12" spans="1:7" ht="12.75">
      <c r="A12" s="1" t="s">
        <v>18</v>
      </c>
      <c r="B12" s="23"/>
      <c r="C12" s="2"/>
      <c r="D12" s="24">
        <v>20000</v>
      </c>
      <c r="E12" s="9">
        <v>0</v>
      </c>
      <c r="F12" s="39">
        <f t="shared" si="0"/>
        <v>0</v>
      </c>
      <c r="G12" s="38"/>
    </row>
    <row r="13" spans="1:6" ht="12.75">
      <c r="A13" s="1" t="s">
        <v>40</v>
      </c>
      <c r="B13" s="23"/>
      <c r="C13" s="2"/>
      <c r="D13" s="24">
        <v>75000</v>
      </c>
      <c r="E13" s="9">
        <v>27620</v>
      </c>
      <c r="F13" s="39">
        <f t="shared" si="0"/>
        <v>36.82666666666667</v>
      </c>
    </row>
    <row r="14" spans="1:6" ht="12.75">
      <c r="A14" s="13" t="s">
        <v>21</v>
      </c>
      <c r="B14" s="35"/>
      <c r="C14" s="11"/>
      <c r="D14" s="26">
        <v>11900</v>
      </c>
      <c r="E14" s="10">
        <v>58718.68</v>
      </c>
      <c r="F14" s="39">
        <f t="shared" si="0"/>
        <v>493.4342857142857</v>
      </c>
    </row>
    <row r="15" spans="1:6" ht="13.5" thickBot="1">
      <c r="A15" s="51" t="s">
        <v>42</v>
      </c>
      <c r="B15" s="52"/>
      <c r="C15" s="3"/>
      <c r="D15" s="55"/>
      <c r="E15" s="19">
        <v>151050</v>
      </c>
      <c r="F15" s="48"/>
    </row>
    <row r="16" spans="1:6" ht="13.5" thickBot="1">
      <c r="A16" s="16" t="s">
        <v>23</v>
      </c>
      <c r="B16" s="27"/>
      <c r="C16" s="8"/>
      <c r="D16" s="42">
        <f>SUM(D4:D14)</f>
        <v>8357000</v>
      </c>
      <c r="E16" s="18">
        <f>SUM(E4:E15)</f>
        <v>3516845.2900000005</v>
      </c>
      <c r="F16" s="44">
        <f t="shared" si="0"/>
        <v>42.08262881416777</v>
      </c>
    </row>
    <row r="17" spans="1:6" ht="13.5" thickBot="1">
      <c r="A17" s="28" t="s">
        <v>39</v>
      </c>
      <c r="B17" s="22"/>
      <c r="C17" s="29"/>
      <c r="D17" s="30">
        <v>1514398</v>
      </c>
      <c r="E17" s="54">
        <v>0</v>
      </c>
      <c r="F17" s="48">
        <f t="shared" si="0"/>
        <v>0</v>
      </c>
    </row>
    <row r="18" spans="1:6" ht="13.5" thickBot="1">
      <c r="A18" s="31" t="s">
        <v>26</v>
      </c>
      <c r="B18" s="32"/>
      <c r="C18" s="33"/>
      <c r="D18" s="43">
        <f>D16+D17</f>
        <v>9871398</v>
      </c>
      <c r="E18" s="41">
        <f>E16+E17</f>
        <v>3516845.2900000005</v>
      </c>
      <c r="F18" s="44">
        <f t="shared" si="0"/>
        <v>35.626618337139284</v>
      </c>
    </row>
    <row r="19" spans="1:6" ht="13.5" thickBot="1">
      <c r="A19" s="4"/>
      <c r="B19" s="5"/>
      <c r="C19" s="5"/>
      <c r="D19" s="5"/>
      <c r="E19" s="46"/>
      <c r="F19" s="34"/>
    </row>
    <row r="20" spans="1:6" ht="16.5" thickBot="1">
      <c r="A20" s="92" t="s">
        <v>1</v>
      </c>
      <c r="B20" s="95"/>
      <c r="C20" s="95"/>
      <c r="D20" s="95"/>
      <c r="E20" s="96"/>
      <c r="F20" s="45"/>
    </row>
    <row r="21" spans="1:6" ht="13.5" thickBot="1">
      <c r="A21" s="37"/>
      <c r="B21" s="7"/>
      <c r="C21" s="8"/>
      <c r="D21" s="17" t="s">
        <v>37</v>
      </c>
      <c r="E21" s="49"/>
      <c r="F21" s="49"/>
    </row>
    <row r="22" spans="1:6" ht="12.75">
      <c r="A22" s="4" t="s">
        <v>4</v>
      </c>
      <c r="B22" s="5"/>
      <c r="C22" s="6"/>
      <c r="D22" s="39">
        <v>3000</v>
      </c>
      <c r="E22" s="12">
        <v>0</v>
      </c>
      <c r="F22" s="25">
        <f>E22/D22*100</f>
        <v>0</v>
      </c>
    </row>
    <row r="23" spans="1:6" ht="12.75">
      <c r="A23" s="1" t="s">
        <v>6</v>
      </c>
      <c r="B23" s="23"/>
      <c r="C23" s="2"/>
      <c r="D23" s="25">
        <v>569000</v>
      </c>
      <c r="E23" s="9">
        <v>15000</v>
      </c>
      <c r="F23" s="25">
        <f>E23/D23*100</f>
        <v>2.6362038664323375</v>
      </c>
    </row>
    <row r="24" spans="1:6" ht="12.75">
      <c r="A24" s="1" t="s">
        <v>7</v>
      </c>
      <c r="B24" s="23"/>
      <c r="C24" s="2"/>
      <c r="D24" s="25">
        <v>100000</v>
      </c>
      <c r="E24" s="9">
        <v>23230</v>
      </c>
      <c r="F24" s="25">
        <f aca="true" t="shared" si="1" ref="F24:F47">E24/D24*100</f>
        <v>23.23</v>
      </c>
    </row>
    <row r="25" spans="1:6" ht="12.75">
      <c r="A25" s="1" t="s">
        <v>9</v>
      </c>
      <c r="B25" s="23"/>
      <c r="C25" s="2"/>
      <c r="D25" s="25">
        <v>20000</v>
      </c>
      <c r="E25" s="9">
        <v>0</v>
      </c>
      <c r="F25" s="25">
        <f t="shared" si="1"/>
        <v>0</v>
      </c>
    </row>
    <row r="26" spans="1:6" ht="12.75">
      <c r="A26" s="1" t="s">
        <v>11</v>
      </c>
      <c r="B26" s="23"/>
      <c r="C26" s="2"/>
      <c r="D26" s="25">
        <v>60000</v>
      </c>
      <c r="E26" s="9">
        <v>26988.27</v>
      </c>
      <c r="F26" s="25">
        <f t="shared" si="1"/>
        <v>44.98045</v>
      </c>
    </row>
    <row r="27" spans="1:6" ht="12.75">
      <c r="A27" s="1" t="s">
        <v>13</v>
      </c>
      <c r="B27" s="23"/>
      <c r="C27" s="2"/>
      <c r="D27" s="25">
        <v>5564398</v>
      </c>
      <c r="E27" s="9">
        <v>3171517</v>
      </c>
      <c r="F27" s="25">
        <f t="shared" si="1"/>
        <v>56.99658795075406</v>
      </c>
    </row>
    <row r="28" spans="1:6" ht="12.75">
      <c r="A28" s="1" t="s">
        <v>15</v>
      </c>
      <c r="B28" s="23"/>
      <c r="C28" s="2"/>
      <c r="D28" s="25">
        <v>400000</v>
      </c>
      <c r="E28" s="9">
        <v>110448</v>
      </c>
      <c r="F28" s="25">
        <f t="shared" si="1"/>
        <v>27.612</v>
      </c>
    </row>
    <row r="29" spans="1:6" ht="12.75">
      <c r="A29" s="1" t="s">
        <v>17</v>
      </c>
      <c r="B29" s="23"/>
      <c r="C29" s="2"/>
      <c r="D29" s="25">
        <v>50000</v>
      </c>
      <c r="E29" s="9">
        <v>1268</v>
      </c>
      <c r="F29" s="25">
        <f t="shared" si="1"/>
        <v>2.536</v>
      </c>
    </row>
    <row r="30" spans="1:6" ht="12.75">
      <c r="A30" s="1" t="s">
        <v>19</v>
      </c>
      <c r="B30" s="23"/>
      <c r="C30" s="2"/>
      <c r="D30" s="25">
        <v>5000</v>
      </c>
      <c r="E30" s="9">
        <v>1722</v>
      </c>
      <c r="F30" s="25">
        <f t="shared" si="1"/>
        <v>34.44</v>
      </c>
    </row>
    <row r="31" spans="1:6" ht="12.75">
      <c r="A31" s="1" t="s">
        <v>20</v>
      </c>
      <c r="B31" s="23"/>
      <c r="C31" s="2"/>
      <c r="D31" s="25">
        <v>15000</v>
      </c>
      <c r="E31" s="9">
        <v>10000</v>
      </c>
      <c r="F31" s="25">
        <f t="shared" si="1"/>
        <v>66.66666666666666</v>
      </c>
    </row>
    <row r="32" spans="1:6" ht="12.75">
      <c r="A32" s="1" t="s">
        <v>22</v>
      </c>
      <c r="B32" s="23"/>
      <c r="C32" s="2"/>
      <c r="D32" s="25">
        <v>150000</v>
      </c>
      <c r="E32" s="9">
        <v>48489</v>
      </c>
      <c r="F32" s="25">
        <f t="shared" si="1"/>
        <v>32.326</v>
      </c>
    </row>
    <row r="33" spans="1:6" ht="12.75">
      <c r="A33" s="1" t="s">
        <v>24</v>
      </c>
      <c r="B33" s="23"/>
      <c r="C33" s="2"/>
      <c r="D33" s="25">
        <v>12000</v>
      </c>
      <c r="E33" s="9">
        <v>8759</v>
      </c>
      <c r="F33" s="25">
        <f t="shared" si="1"/>
        <v>72.99166666666666</v>
      </c>
    </row>
    <row r="34" spans="1:6" ht="12.75">
      <c r="A34" s="1" t="s">
        <v>25</v>
      </c>
      <c r="B34" s="23"/>
      <c r="C34" s="2"/>
      <c r="D34" s="25">
        <v>100000</v>
      </c>
      <c r="E34" s="9">
        <v>1236</v>
      </c>
      <c r="F34" s="25">
        <f t="shared" si="1"/>
        <v>1.236</v>
      </c>
    </row>
    <row r="35" spans="1:6" ht="12.75">
      <c r="A35" s="1" t="s">
        <v>27</v>
      </c>
      <c r="B35" s="23"/>
      <c r="C35" s="2"/>
      <c r="D35" s="25">
        <v>200000</v>
      </c>
      <c r="E35" s="9">
        <v>159377</v>
      </c>
      <c r="F35" s="25">
        <f t="shared" si="1"/>
        <v>79.68849999999999</v>
      </c>
    </row>
    <row r="36" spans="1:6" ht="12.75">
      <c r="A36" s="1" t="s">
        <v>28</v>
      </c>
      <c r="B36" s="23"/>
      <c r="C36" s="2"/>
      <c r="D36" s="25">
        <v>60000</v>
      </c>
      <c r="E36" s="9">
        <v>26656</v>
      </c>
      <c r="F36" s="25">
        <f t="shared" si="1"/>
        <v>44.42666666666666</v>
      </c>
    </row>
    <row r="37" spans="1:6" ht="12.75">
      <c r="A37" s="1" t="s">
        <v>29</v>
      </c>
      <c r="B37" s="23"/>
      <c r="C37" s="2"/>
      <c r="D37" s="25">
        <v>5000</v>
      </c>
      <c r="E37" s="9">
        <v>10526</v>
      </c>
      <c r="F37" s="25">
        <f t="shared" si="1"/>
        <v>210.51999999999998</v>
      </c>
    </row>
    <row r="38" spans="1:6" ht="12.75">
      <c r="A38" s="1" t="s">
        <v>30</v>
      </c>
      <c r="B38" s="23"/>
      <c r="C38" s="2"/>
      <c r="D38" s="25">
        <v>350000</v>
      </c>
      <c r="E38" s="9">
        <v>159519</v>
      </c>
      <c r="F38" s="25">
        <f t="shared" si="1"/>
        <v>45.57685714285714</v>
      </c>
    </row>
    <row r="39" spans="1:6" ht="12.75">
      <c r="A39" s="1" t="s">
        <v>31</v>
      </c>
      <c r="B39" s="23"/>
      <c r="C39" s="2"/>
      <c r="D39" s="25">
        <v>4960</v>
      </c>
      <c r="E39" s="9">
        <v>0</v>
      </c>
      <c r="F39" s="25">
        <f t="shared" si="1"/>
        <v>0</v>
      </c>
    </row>
    <row r="40" spans="1:6" ht="12.75">
      <c r="A40" s="1" t="s">
        <v>32</v>
      </c>
      <c r="B40" s="23"/>
      <c r="C40" s="2"/>
      <c r="D40" s="25">
        <v>250000</v>
      </c>
      <c r="E40" s="9">
        <v>10200</v>
      </c>
      <c r="F40" s="25">
        <f t="shared" si="1"/>
        <v>4.08</v>
      </c>
    </row>
    <row r="41" spans="1:6" ht="12.75">
      <c r="A41" s="1" t="s">
        <v>33</v>
      </c>
      <c r="B41" s="23"/>
      <c r="C41" s="2"/>
      <c r="D41" s="25">
        <v>50000</v>
      </c>
      <c r="E41" s="9">
        <v>8100</v>
      </c>
      <c r="F41" s="25">
        <f t="shared" si="1"/>
        <v>16.2</v>
      </c>
    </row>
    <row r="42" spans="1:6" ht="12.75">
      <c r="A42" s="13" t="s">
        <v>34</v>
      </c>
      <c r="B42" s="23"/>
      <c r="C42" s="2"/>
      <c r="D42" s="25">
        <v>620000</v>
      </c>
      <c r="E42" s="9">
        <v>338231</v>
      </c>
      <c r="F42" s="25">
        <f t="shared" si="1"/>
        <v>54.553387096774195</v>
      </c>
    </row>
    <row r="43" spans="1:6" ht="12.75">
      <c r="A43" s="13" t="s">
        <v>36</v>
      </c>
      <c r="B43" s="35"/>
      <c r="C43" s="11"/>
      <c r="D43" s="36">
        <v>134000</v>
      </c>
      <c r="E43" s="21">
        <v>64662.5</v>
      </c>
      <c r="F43" s="25">
        <f t="shared" si="1"/>
        <v>48.25559701492537</v>
      </c>
    </row>
    <row r="44" spans="1:6" ht="12.75">
      <c r="A44" s="13" t="s">
        <v>35</v>
      </c>
      <c r="B44" s="35"/>
      <c r="C44" s="11"/>
      <c r="D44" s="36">
        <v>700000</v>
      </c>
      <c r="E44" s="10">
        <v>384281.2</v>
      </c>
      <c r="F44" s="36">
        <f t="shared" si="1"/>
        <v>54.89731428571428</v>
      </c>
    </row>
    <row r="45" spans="1:6" ht="13.5" thickBot="1">
      <c r="A45" s="51" t="s">
        <v>43</v>
      </c>
      <c r="B45" s="52"/>
      <c r="C45" s="3"/>
      <c r="D45" s="53"/>
      <c r="E45" s="19">
        <v>151050</v>
      </c>
      <c r="F45" s="53">
        <v>0</v>
      </c>
    </row>
    <row r="46" spans="1:6" ht="13.5" thickBot="1">
      <c r="A46" s="20"/>
      <c r="B46" s="56"/>
      <c r="C46" s="14"/>
      <c r="D46" s="57">
        <f>SUM(D19:D44)</f>
        <v>9422358</v>
      </c>
      <c r="E46" s="15">
        <f>SUM(E22:E45)</f>
        <v>4731259.97</v>
      </c>
      <c r="F46" s="48">
        <f t="shared" si="1"/>
        <v>50.21312043121265</v>
      </c>
    </row>
    <row r="47" spans="1:6" ht="13.5" thickBot="1">
      <c r="A47" s="28" t="s">
        <v>38</v>
      </c>
      <c r="B47" s="5"/>
      <c r="C47" s="6"/>
      <c r="D47" s="39">
        <v>449040</v>
      </c>
      <c r="E47" s="21">
        <v>224520</v>
      </c>
      <c r="F47" s="44">
        <f t="shared" si="1"/>
        <v>50</v>
      </c>
    </row>
    <row r="48" spans="1:6" ht="13.5" thickBot="1">
      <c r="A48" s="7"/>
      <c r="B48" s="7"/>
      <c r="C48" s="8"/>
      <c r="D48" s="40">
        <f>SUM(D46:D47)</f>
        <v>9871398</v>
      </c>
      <c r="E48" s="41">
        <f>E46+E47</f>
        <v>4955779.97</v>
      </c>
      <c r="F48" s="40">
        <f>E48/D48*100</f>
        <v>50.20342579642721</v>
      </c>
    </row>
  </sheetData>
  <mergeCells count="3">
    <mergeCell ref="A1:F1"/>
    <mergeCell ref="A2:E2"/>
    <mergeCell ref="A20:E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J5" sqref="J5"/>
    </sheetView>
  </sheetViews>
  <sheetFormatPr defaultColWidth="9.140625" defaultRowHeight="12.75"/>
  <cols>
    <col min="3" max="3" width="11.8515625" style="0" customWidth="1"/>
    <col min="4" max="5" width="10.421875" style="0" customWidth="1"/>
    <col min="6" max="6" width="13.421875" style="0" customWidth="1"/>
    <col min="7" max="7" width="6.421875" style="0" customWidth="1"/>
  </cols>
  <sheetData>
    <row r="1" spans="1:7" ht="28.5" thickBot="1">
      <c r="A1" s="90" t="s">
        <v>55</v>
      </c>
      <c r="B1" s="91"/>
      <c r="C1" s="91"/>
      <c r="D1" s="91"/>
      <c r="E1" s="91"/>
      <c r="F1" s="91"/>
      <c r="G1" s="91"/>
    </row>
    <row r="2" spans="1:10" ht="16.5" thickBot="1">
      <c r="A2" s="92" t="s">
        <v>2</v>
      </c>
      <c r="B2" s="93"/>
      <c r="C2" s="93"/>
      <c r="D2" s="93"/>
      <c r="E2" s="93"/>
      <c r="F2" s="94"/>
      <c r="G2" s="47" t="s">
        <v>0</v>
      </c>
      <c r="J2" s="60"/>
    </row>
    <row r="3" spans="1:7" ht="26.25" customHeight="1" thickBot="1">
      <c r="A3" s="37"/>
      <c r="B3" s="7"/>
      <c r="C3" s="8"/>
      <c r="D3" s="27" t="s">
        <v>37</v>
      </c>
      <c r="E3" s="71" t="s">
        <v>49</v>
      </c>
      <c r="F3" s="8"/>
      <c r="G3" s="49"/>
    </row>
    <row r="4" spans="1:7" ht="12.75">
      <c r="A4" s="4" t="s">
        <v>3</v>
      </c>
      <c r="B4" s="5"/>
      <c r="C4" s="6"/>
      <c r="D4" s="50">
        <v>3860000</v>
      </c>
      <c r="E4" s="72">
        <v>3882700</v>
      </c>
      <c r="F4" s="65">
        <v>3882713.79</v>
      </c>
      <c r="G4" s="39">
        <f>F4/E4*100</f>
        <v>100.00035516522007</v>
      </c>
    </row>
    <row r="5" spans="1:7" ht="12.75">
      <c r="A5" s="1" t="s">
        <v>5</v>
      </c>
      <c r="B5" s="23"/>
      <c r="C5" s="2"/>
      <c r="D5" s="24">
        <v>167000</v>
      </c>
      <c r="E5" s="73">
        <v>149050</v>
      </c>
      <c r="F5" s="66">
        <v>149050</v>
      </c>
      <c r="G5" s="39">
        <f aca="true" t="shared" si="0" ref="G5:G20">F5/E5*100</f>
        <v>100</v>
      </c>
    </row>
    <row r="6" spans="1:7" ht="12.75">
      <c r="A6" s="1" t="s">
        <v>8</v>
      </c>
      <c r="B6" s="23"/>
      <c r="C6" s="2"/>
      <c r="D6" s="24">
        <v>1000</v>
      </c>
      <c r="E6" s="73">
        <v>300</v>
      </c>
      <c r="F6" s="66">
        <v>300</v>
      </c>
      <c r="G6" s="39">
        <f t="shared" si="0"/>
        <v>100</v>
      </c>
    </row>
    <row r="7" spans="1:7" ht="12.75">
      <c r="A7" s="1" t="s">
        <v>10</v>
      </c>
      <c r="B7" s="23"/>
      <c r="C7" s="2"/>
      <c r="D7" s="24">
        <v>59100</v>
      </c>
      <c r="E7" s="73">
        <v>59100</v>
      </c>
      <c r="F7" s="66">
        <v>59100</v>
      </c>
      <c r="G7" s="39">
        <f t="shared" si="0"/>
        <v>100</v>
      </c>
    </row>
    <row r="8" spans="1:7" ht="12.75">
      <c r="A8" s="1" t="s">
        <v>12</v>
      </c>
      <c r="B8" s="23"/>
      <c r="C8" s="2"/>
      <c r="D8" s="24">
        <v>35000</v>
      </c>
      <c r="E8" s="73">
        <v>0</v>
      </c>
      <c r="F8" s="66">
        <v>0</v>
      </c>
      <c r="G8" s="39">
        <v>0</v>
      </c>
    </row>
    <row r="9" spans="1:7" ht="12.75">
      <c r="A9" s="1" t="s">
        <v>48</v>
      </c>
      <c r="B9" s="23"/>
      <c r="C9" s="2"/>
      <c r="D9" s="24">
        <v>3750000</v>
      </c>
      <c r="E9" s="73">
        <v>3261700</v>
      </c>
      <c r="F9" s="66">
        <v>3261700</v>
      </c>
      <c r="G9" s="39">
        <f t="shared" si="0"/>
        <v>100</v>
      </c>
    </row>
    <row r="10" spans="1:7" ht="12.75">
      <c r="A10" s="1" t="s">
        <v>14</v>
      </c>
      <c r="B10" s="23"/>
      <c r="C10" s="2"/>
      <c r="D10" s="24">
        <v>270000</v>
      </c>
      <c r="E10" s="73">
        <v>279200</v>
      </c>
      <c r="F10" s="66">
        <v>279220</v>
      </c>
      <c r="G10" s="39">
        <f t="shared" si="0"/>
        <v>100.00716332378224</v>
      </c>
    </row>
    <row r="11" spans="1:7" ht="12.75">
      <c r="A11" s="1" t="s">
        <v>16</v>
      </c>
      <c r="B11" s="23"/>
      <c r="C11" s="2"/>
      <c r="D11" s="24">
        <v>108000</v>
      </c>
      <c r="E11" s="73">
        <v>126000</v>
      </c>
      <c r="F11" s="66">
        <v>126000</v>
      </c>
      <c r="G11" s="39">
        <f t="shared" si="0"/>
        <v>100</v>
      </c>
    </row>
    <row r="12" spans="1:8" ht="12.75">
      <c r="A12" s="1" t="s">
        <v>18</v>
      </c>
      <c r="B12" s="23"/>
      <c r="C12" s="2"/>
      <c r="D12" s="24">
        <v>20000</v>
      </c>
      <c r="E12" s="73">
        <v>8600</v>
      </c>
      <c r="F12" s="66">
        <v>8515</v>
      </c>
      <c r="G12" s="39">
        <f t="shared" si="0"/>
        <v>99.01162790697674</v>
      </c>
      <c r="H12" s="38"/>
    </row>
    <row r="13" spans="1:7" ht="12.75">
      <c r="A13" s="1" t="s">
        <v>40</v>
      </c>
      <c r="B13" s="23"/>
      <c r="C13" s="2"/>
      <c r="D13" s="24">
        <v>75000</v>
      </c>
      <c r="E13" s="73">
        <v>55500</v>
      </c>
      <c r="F13" s="66">
        <v>55441</v>
      </c>
      <c r="G13" s="39">
        <f t="shared" si="0"/>
        <v>99.89369369369369</v>
      </c>
    </row>
    <row r="14" spans="1:7" ht="12.75">
      <c r="A14" s="13" t="s">
        <v>21</v>
      </c>
      <c r="B14" s="35"/>
      <c r="C14" s="11"/>
      <c r="D14" s="26">
        <v>11900</v>
      </c>
      <c r="E14" s="74">
        <v>133776</v>
      </c>
      <c r="F14" s="67">
        <v>133723.87</v>
      </c>
      <c r="G14" s="39">
        <f t="shared" si="0"/>
        <v>99.96103187417773</v>
      </c>
    </row>
    <row r="15" spans="1:7" ht="12.75">
      <c r="A15" s="13" t="s">
        <v>47</v>
      </c>
      <c r="B15" s="35"/>
      <c r="C15" s="11"/>
      <c r="D15" s="26"/>
      <c r="E15" s="74">
        <v>1500000</v>
      </c>
      <c r="F15" s="67">
        <v>1500000</v>
      </c>
      <c r="G15" s="39">
        <f t="shared" si="0"/>
        <v>100</v>
      </c>
    </row>
    <row r="16" spans="1:7" ht="12.75">
      <c r="A16" s="13" t="s">
        <v>50</v>
      </c>
      <c r="B16" s="35"/>
      <c r="C16" s="11"/>
      <c r="D16" s="26"/>
      <c r="E16" s="74">
        <v>485000</v>
      </c>
      <c r="F16" s="67">
        <v>0</v>
      </c>
      <c r="G16" s="39">
        <f t="shared" si="0"/>
        <v>0</v>
      </c>
    </row>
    <row r="17" spans="1:7" ht="12.75">
      <c r="A17" s="13" t="s">
        <v>51</v>
      </c>
      <c r="B17" s="35"/>
      <c r="C17" s="11"/>
      <c r="D17" s="26"/>
      <c r="E17" s="74">
        <v>23000</v>
      </c>
      <c r="F17" s="67">
        <v>23000</v>
      </c>
      <c r="G17" s="39">
        <f t="shared" si="0"/>
        <v>100</v>
      </c>
    </row>
    <row r="18" spans="1:7" ht="12.75">
      <c r="A18" s="13" t="s">
        <v>52</v>
      </c>
      <c r="B18" s="35"/>
      <c r="C18" s="11"/>
      <c r="D18" s="26"/>
      <c r="E18" s="74">
        <v>2275447</v>
      </c>
      <c r="F18" s="67">
        <v>2275447</v>
      </c>
      <c r="G18" s="39">
        <f t="shared" si="0"/>
        <v>100</v>
      </c>
    </row>
    <row r="19" spans="1:7" ht="12.75">
      <c r="A19" s="13" t="s">
        <v>53</v>
      </c>
      <c r="B19" s="35"/>
      <c r="C19" s="11"/>
      <c r="D19" s="26"/>
      <c r="E19" s="74">
        <v>2790635</v>
      </c>
      <c r="F19" s="67">
        <v>2790635</v>
      </c>
      <c r="G19" s="39">
        <f t="shared" si="0"/>
        <v>100</v>
      </c>
    </row>
    <row r="20" spans="1:7" ht="13.5" thickBot="1">
      <c r="A20" s="51" t="s">
        <v>42</v>
      </c>
      <c r="B20" s="52"/>
      <c r="C20" s="3"/>
      <c r="D20" s="55"/>
      <c r="E20" s="75">
        <v>151050</v>
      </c>
      <c r="F20" s="68">
        <v>151050</v>
      </c>
      <c r="G20" s="39">
        <f t="shared" si="0"/>
        <v>100</v>
      </c>
    </row>
    <row r="21" spans="1:7" ht="13.5" thickBot="1">
      <c r="A21" s="16" t="s">
        <v>23</v>
      </c>
      <c r="B21" s="27"/>
      <c r="C21" s="8"/>
      <c r="D21" s="42">
        <f>SUM(D4:D14)</f>
        <v>8357000</v>
      </c>
      <c r="E21" s="76">
        <f>SUM(E4:E20)</f>
        <v>15181058</v>
      </c>
      <c r="F21" s="69">
        <f>SUM(F4:F20)</f>
        <v>14695895.66</v>
      </c>
      <c r="G21" s="44">
        <f>F21/E21*100</f>
        <v>96.80415989452119</v>
      </c>
    </row>
    <row r="22" spans="1:7" ht="12.75">
      <c r="A22" s="28" t="s">
        <v>56</v>
      </c>
      <c r="B22" s="22"/>
      <c r="C22" s="29"/>
      <c r="D22" s="30">
        <v>1514398</v>
      </c>
      <c r="E22" s="77"/>
      <c r="F22" s="97"/>
      <c r="G22" s="48">
        <f>F22/D22*100</f>
        <v>0</v>
      </c>
    </row>
    <row r="23" spans="1:7" ht="13.5" thickBot="1">
      <c r="A23" s="61" t="s">
        <v>46</v>
      </c>
      <c r="B23" s="80"/>
      <c r="C23" s="79"/>
      <c r="D23" s="64"/>
      <c r="E23" s="62">
        <v>10701139</v>
      </c>
      <c r="F23" s="82">
        <v>10701139</v>
      </c>
      <c r="G23" s="63"/>
    </row>
    <row r="24" spans="1:7" ht="13.5" thickBot="1">
      <c r="A24" s="31" t="s">
        <v>26</v>
      </c>
      <c r="B24" s="32"/>
      <c r="C24" s="33"/>
      <c r="D24" s="43">
        <f>D21+D22</f>
        <v>9871398</v>
      </c>
      <c r="E24" s="78">
        <f>E21+E23</f>
        <v>25882197</v>
      </c>
      <c r="F24" s="70">
        <f>F21+F22+F23</f>
        <v>25397034.66</v>
      </c>
      <c r="G24" s="44">
        <f>F24/E24*100</f>
        <v>98.12549784703361</v>
      </c>
    </row>
    <row r="25" spans="1:7" ht="13.5" thickBot="1">
      <c r="A25" s="4"/>
      <c r="B25" s="5"/>
      <c r="C25" s="5"/>
      <c r="D25" s="5"/>
      <c r="E25" s="5"/>
      <c r="F25" s="46"/>
      <c r="G25" s="34"/>
    </row>
    <row r="26" spans="1:7" ht="16.5" thickBot="1">
      <c r="A26" s="92" t="s">
        <v>1</v>
      </c>
      <c r="B26" s="95"/>
      <c r="C26" s="95"/>
      <c r="D26" s="95"/>
      <c r="E26" s="95"/>
      <c r="F26" s="96"/>
      <c r="G26" s="45"/>
    </row>
    <row r="27" spans="1:7" ht="25.5" customHeight="1" thickBot="1">
      <c r="A27" s="37"/>
      <c r="B27" s="7"/>
      <c r="C27" s="8"/>
      <c r="D27" s="17" t="s">
        <v>37</v>
      </c>
      <c r="E27" s="81" t="s">
        <v>49</v>
      </c>
      <c r="F27" s="49"/>
      <c r="G27" s="49"/>
    </row>
    <row r="28" spans="1:7" ht="12.75">
      <c r="A28" s="4" t="s">
        <v>4</v>
      </c>
      <c r="B28" s="5"/>
      <c r="C28" s="6"/>
      <c r="D28" s="39">
        <v>3000</v>
      </c>
      <c r="E28" s="39">
        <v>0</v>
      </c>
      <c r="F28" s="12">
        <v>0</v>
      </c>
      <c r="G28" s="25"/>
    </row>
    <row r="29" spans="1:7" ht="12.75">
      <c r="A29" s="1" t="s">
        <v>6</v>
      </c>
      <c r="B29" s="23"/>
      <c r="C29" s="2"/>
      <c r="D29" s="25">
        <v>569000</v>
      </c>
      <c r="E29" s="84">
        <v>15000</v>
      </c>
      <c r="F29" s="86">
        <v>15000</v>
      </c>
      <c r="G29" s="25">
        <f aca="true" t="shared" si="1" ref="G29:G55">F29/E29*100</f>
        <v>100</v>
      </c>
    </row>
    <row r="30" spans="1:7" ht="12.75">
      <c r="A30" s="1" t="s">
        <v>7</v>
      </c>
      <c r="B30" s="23"/>
      <c r="C30" s="2"/>
      <c r="D30" s="25">
        <v>100000</v>
      </c>
      <c r="E30" s="84">
        <v>23290</v>
      </c>
      <c r="F30" s="86">
        <v>23230</v>
      </c>
      <c r="G30" s="25">
        <f t="shared" si="1"/>
        <v>99.74237870330614</v>
      </c>
    </row>
    <row r="31" spans="1:7" ht="12.75">
      <c r="A31" s="1" t="s">
        <v>9</v>
      </c>
      <c r="B31" s="23"/>
      <c r="C31" s="2"/>
      <c r="D31" s="25">
        <v>20000</v>
      </c>
      <c r="E31" s="84">
        <v>0</v>
      </c>
      <c r="F31" s="86">
        <v>0</v>
      </c>
      <c r="G31" s="25"/>
    </row>
    <row r="32" spans="1:7" ht="12.75">
      <c r="A32" s="1" t="s">
        <v>11</v>
      </c>
      <c r="B32" s="23"/>
      <c r="C32" s="2"/>
      <c r="D32" s="25">
        <v>60000</v>
      </c>
      <c r="E32" s="84">
        <v>43500</v>
      </c>
      <c r="F32" s="86">
        <v>43405.95</v>
      </c>
      <c r="G32" s="25">
        <f t="shared" si="1"/>
        <v>99.78379310344828</v>
      </c>
    </row>
    <row r="33" spans="1:7" ht="12.75">
      <c r="A33" s="1" t="s">
        <v>13</v>
      </c>
      <c r="B33" s="23"/>
      <c r="C33" s="2"/>
      <c r="D33" s="25">
        <v>5564398</v>
      </c>
      <c r="E33" s="84">
        <v>17823240</v>
      </c>
      <c r="F33" s="86">
        <v>17828240</v>
      </c>
      <c r="G33" s="25">
        <f t="shared" si="1"/>
        <v>100.02805326079883</v>
      </c>
    </row>
    <row r="34" spans="1:7" ht="12.75">
      <c r="A34" s="1" t="s">
        <v>15</v>
      </c>
      <c r="B34" s="23"/>
      <c r="C34" s="2"/>
      <c r="D34" s="25">
        <v>400000</v>
      </c>
      <c r="E34" s="84">
        <v>282750</v>
      </c>
      <c r="F34" s="86">
        <v>282733</v>
      </c>
      <c r="G34" s="25">
        <f t="shared" si="1"/>
        <v>99.99398762157384</v>
      </c>
    </row>
    <row r="35" spans="1:7" ht="12.75">
      <c r="A35" s="1" t="s">
        <v>17</v>
      </c>
      <c r="B35" s="23"/>
      <c r="C35" s="2"/>
      <c r="D35" s="25">
        <v>50000</v>
      </c>
      <c r="E35" s="84">
        <v>209844</v>
      </c>
      <c r="F35" s="86">
        <v>209915</v>
      </c>
      <c r="G35" s="25">
        <f t="shared" si="1"/>
        <v>100.03383465812699</v>
      </c>
    </row>
    <row r="36" spans="1:7" ht="12.75">
      <c r="A36" s="1" t="s">
        <v>19</v>
      </c>
      <c r="B36" s="23"/>
      <c r="C36" s="2"/>
      <c r="D36" s="25">
        <v>5000</v>
      </c>
      <c r="E36" s="84">
        <v>4000</v>
      </c>
      <c r="F36" s="86">
        <v>3926</v>
      </c>
      <c r="G36" s="25">
        <f t="shared" si="1"/>
        <v>98.15</v>
      </c>
    </row>
    <row r="37" spans="1:7" ht="12.75">
      <c r="A37" s="1" t="s">
        <v>20</v>
      </c>
      <c r="B37" s="23"/>
      <c r="C37" s="2"/>
      <c r="D37" s="25">
        <v>15000</v>
      </c>
      <c r="E37" s="84">
        <v>10000</v>
      </c>
      <c r="F37" s="86">
        <v>10000</v>
      </c>
      <c r="G37" s="25">
        <f t="shared" si="1"/>
        <v>100</v>
      </c>
    </row>
    <row r="38" spans="1:7" ht="12.75">
      <c r="A38" s="1" t="s">
        <v>22</v>
      </c>
      <c r="B38" s="23"/>
      <c r="C38" s="2"/>
      <c r="D38" s="25">
        <v>150000</v>
      </c>
      <c r="E38" s="84">
        <v>172510</v>
      </c>
      <c r="F38" s="86">
        <v>172510</v>
      </c>
      <c r="G38" s="25">
        <f t="shared" si="1"/>
        <v>100</v>
      </c>
    </row>
    <row r="39" spans="1:7" ht="12.75">
      <c r="A39" s="1" t="s">
        <v>24</v>
      </c>
      <c r="B39" s="23"/>
      <c r="C39" s="2"/>
      <c r="D39" s="25">
        <v>12000</v>
      </c>
      <c r="E39" s="84">
        <v>8800</v>
      </c>
      <c r="F39" s="86">
        <v>8759</v>
      </c>
      <c r="G39" s="25">
        <f t="shared" si="1"/>
        <v>99.5340909090909</v>
      </c>
    </row>
    <row r="40" spans="1:7" ht="12.75">
      <c r="A40" s="1" t="s">
        <v>25</v>
      </c>
      <c r="B40" s="23"/>
      <c r="C40" s="2"/>
      <c r="D40" s="25">
        <v>100000</v>
      </c>
      <c r="E40" s="84">
        <v>1300</v>
      </c>
      <c r="F40" s="86">
        <v>1236</v>
      </c>
      <c r="G40" s="25">
        <f t="shared" si="1"/>
        <v>95.07692307692308</v>
      </c>
    </row>
    <row r="41" spans="1:7" ht="12.75">
      <c r="A41" s="1" t="s">
        <v>27</v>
      </c>
      <c r="B41" s="23"/>
      <c r="C41" s="2"/>
      <c r="D41" s="25">
        <v>200000</v>
      </c>
      <c r="E41" s="84">
        <v>2243388</v>
      </c>
      <c r="F41" s="86">
        <v>2243437</v>
      </c>
      <c r="G41" s="25">
        <f t="shared" si="1"/>
        <v>100.00218419640294</v>
      </c>
    </row>
    <row r="42" spans="1:7" ht="12.75">
      <c r="A42" s="1" t="s">
        <v>28</v>
      </c>
      <c r="B42" s="23"/>
      <c r="C42" s="2"/>
      <c r="D42" s="25">
        <v>60000</v>
      </c>
      <c r="E42" s="84">
        <v>67900</v>
      </c>
      <c r="F42" s="86">
        <v>68006</v>
      </c>
      <c r="G42" s="25">
        <f t="shared" si="1"/>
        <v>100.1561119293078</v>
      </c>
    </row>
    <row r="43" spans="1:7" ht="12.75">
      <c r="A43" s="1" t="s">
        <v>29</v>
      </c>
      <c r="B43" s="23"/>
      <c r="C43" s="2"/>
      <c r="D43" s="25">
        <v>5000</v>
      </c>
      <c r="E43" s="84">
        <v>21000</v>
      </c>
      <c r="F43" s="86">
        <v>21003</v>
      </c>
      <c r="G43" s="25">
        <f t="shared" si="1"/>
        <v>100.01428571428572</v>
      </c>
    </row>
    <row r="44" spans="1:7" ht="12.75">
      <c r="A44" s="1" t="s">
        <v>30</v>
      </c>
      <c r="B44" s="23"/>
      <c r="C44" s="2"/>
      <c r="D44" s="25">
        <v>350000</v>
      </c>
      <c r="E44" s="84">
        <v>307200</v>
      </c>
      <c r="F44" s="86">
        <v>307184</v>
      </c>
      <c r="G44" s="25">
        <f t="shared" si="1"/>
        <v>99.99479166666667</v>
      </c>
    </row>
    <row r="45" spans="1:7" ht="12.75">
      <c r="A45" s="1" t="s">
        <v>31</v>
      </c>
      <c r="B45" s="23"/>
      <c r="C45" s="2"/>
      <c r="D45" s="25">
        <v>4960</v>
      </c>
      <c r="E45" s="84">
        <v>0</v>
      </c>
      <c r="F45" s="86">
        <v>0</v>
      </c>
      <c r="G45" s="25">
        <v>0</v>
      </c>
    </row>
    <row r="46" spans="1:7" ht="12.75">
      <c r="A46" s="1" t="s">
        <v>32</v>
      </c>
      <c r="B46" s="23"/>
      <c r="C46" s="2"/>
      <c r="D46" s="25">
        <v>250000</v>
      </c>
      <c r="E46" s="84">
        <v>179000</v>
      </c>
      <c r="F46" s="86">
        <v>178940</v>
      </c>
      <c r="G46" s="25">
        <f t="shared" si="1"/>
        <v>99.96648044692738</v>
      </c>
    </row>
    <row r="47" spans="1:7" ht="12.75">
      <c r="A47" s="1" t="s">
        <v>33</v>
      </c>
      <c r="B47" s="23"/>
      <c r="C47" s="2"/>
      <c r="D47" s="25">
        <v>50000</v>
      </c>
      <c r="E47" s="84">
        <v>14450</v>
      </c>
      <c r="F47" s="86">
        <v>14443</v>
      </c>
      <c r="G47" s="25">
        <f t="shared" si="1"/>
        <v>99.9515570934256</v>
      </c>
    </row>
    <row r="48" spans="1:7" ht="12.75">
      <c r="A48" s="13" t="s">
        <v>34</v>
      </c>
      <c r="B48" s="23"/>
      <c r="C48" s="2"/>
      <c r="D48" s="25">
        <v>620000</v>
      </c>
      <c r="E48" s="84">
        <v>673520</v>
      </c>
      <c r="F48" s="86">
        <v>673523</v>
      </c>
      <c r="G48" s="25">
        <f t="shared" si="1"/>
        <v>100.00044542107138</v>
      </c>
    </row>
    <row r="49" spans="1:7" ht="12.75">
      <c r="A49" s="13" t="s">
        <v>36</v>
      </c>
      <c r="B49" s="35"/>
      <c r="C49" s="11"/>
      <c r="D49" s="36">
        <v>134000</v>
      </c>
      <c r="E49" s="85">
        <v>253900</v>
      </c>
      <c r="F49" s="87">
        <v>253807.2</v>
      </c>
      <c r="G49" s="25">
        <f t="shared" si="1"/>
        <v>99.96345017723513</v>
      </c>
    </row>
    <row r="50" spans="1:7" ht="12.75">
      <c r="A50" s="13" t="s">
        <v>35</v>
      </c>
      <c r="B50" s="35"/>
      <c r="C50" s="11"/>
      <c r="D50" s="36">
        <v>700000</v>
      </c>
      <c r="E50" s="36">
        <v>871270</v>
      </c>
      <c r="F50" s="88">
        <v>871107.11</v>
      </c>
      <c r="G50" s="25">
        <f t="shared" si="1"/>
        <v>99.98130430291413</v>
      </c>
    </row>
    <row r="51" spans="1:7" ht="12.75">
      <c r="A51" s="13" t="s">
        <v>54</v>
      </c>
      <c r="B51" s="35"/>
      <c r="C51" s="11"/>
      <c r="D51" s="36"/>
      <c r="E51" s="36">
        <v>1312000</v>
      </c>
      <c r="F51" s="88">
        <v>827000</v>
      </c>
      <c r="G51" s="36">
        <f t="shared" si="1"/>
        <v>63.03353658536586</v>
      </c>
    </row>
    <row r="52" spans="1:7" ht="13.5" thickBot="1">
      <c r="A52" s="51" t="s">
        <v>42</v>
      </c>
      <c r="B52" s="52"/>
      <c r="C52" s="3"/>
      <c r="D52" s="53"/>
      <c r="E52" s="53">
        <v>151050</v>
      </c>
      <c r="F52" s="89">
        <v>151050</v>
      </c>
      <c r="G52" s="36">
        <f t="shared" si="1"/>
        <v>100</v>
      </c>
    </row>
    <row r="53" spans="1:7" ht="13.5" thickBot="1">
      <c r="A53" s="20"/>
      <c r="B53" s="56"/>
      <c r="C53" s="14"/>
      <c r="D53" s="57">
        <f>SUM(D25:D50)</f>
        <v>9422358</v>
      </c>
      <c r="E53" s="57">
        <f>SUM(E29:E52)</f>
        <v>24688912</v>
      </c>
      <c r="F53" s="15">
        <f>SUM(F28:F52)</f>
        <v>24208455.259999998</v>
      </c>
      <c r="G53" s="44">
        <f t="shared" si="1"/>
        <v>98.05395742023786</v>
      </c>
    </row>
    <row r="54" spans="1:7" ht="12.75">
      <c r="A54" s="83" t="s">
        <v>38</v>
      </c>
      <c r="B54" s="5"/>
      <c r="C54" s="6"/>
      <c r="D54" s="39">
        <v>449040</v>
      </c>
      <c r="E54" s="48">
        <v>449040</v>
      </c>
      <c r="F54" s="21">
        <v>449040</v>
      </c>
      <c r="G54" s="39">
        <f t="shared" si="1"/>
        <v>100</v>
      </c>
    </row>
    <row r="55" spans="1:7" ht="13.5" thickBot="1">
      <c r="A55" s="58" t="s">
        <v>45</v>
      </c>
      <c r="B55" s="58"/>
      <c r="C55" s="59"/>
      <c r="D55" s="48"/>
      <c r="E55" s="48">
        <v>500004</v>
      </c>
      <c r="F55" s="21">
        <v>500004</v>
      </c>
      <c r="G55" s="25">
        <f t="shared" si="1"/>
        <v>100</v>
      </c>
    </row>
    <row r="56" spans="1:7" ht="13.5" thickBot="1">
      <c r="A56" s="7"/>
      <c r="B56" s="7"/>
      <c r="C56" s="8"/>
      <c r="D56" s="40">
        <f>SUM(D53:D55)</f>
        <v>9871398</v>
      </c>
      <c r="E56" s="40">
        <f>E53+E54+E55</f>
        <v>25637956</v>
      </c>
      <c r="F56" s="41">
        <f>F53+F54+F55</f>
        <v>25157499.259999998</v>
      </c>
      <c r="G56" s="40">
        <f>F56/E56*100</f>
        <v>98.12599436554146</v>
      </c>
    </row>
  </sheetData>
  <mergeCells count="3">
    <mergeCell ref="A1:G1"/>
    <mergeCell ref="A2:F2"/>
    <mergeCell ref="A26:F2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HLAVENEC</dc:creator>
  <cp:keywords/>
  <dc:description/>
  <cp:lastModifiedBy>OU Hlavenec</cp:lastModifiedBy>
  <cp:lastPrinted>2011-10-24T17:53:30Z</cp:lastPrinted>
  <dcterms:created xsi:type="dcterms:W3CDTF">2008-07-07T12:45:45Z</dcterms:created>
  <dcterms:modified xsi:type="dcterms:W3CDTF">2012-06-03T09:50:44Z</dcterms:modified>
  <cp:category/>
  <cp:version/>
  <cp:contentType/>
  <cp:contentStatus/>
</cp:coreProperties>
</file>