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3605" activeTab="1"/>
  </bookViews>
  <sheets>
    <sheet name="2018 prijmy" sheetId="5" r:id="rId1"/>
    <sheet name="2018 vydaje vydaje (2)" sheetId="6" r:id="rId2"/>
    <sheet name="List3" sheetId="3" r:id="rId3"/>
    <sheet name="List1" sheetId="4" r:id="rId4"/>
  </sheets>
  <calcPr calcId="145621"/>
</workbook>
</file>

<file path=xl/calcChain.xml><?xml version="1.0" encoding="utf-8"?>
<calcChain xmlns="http://schemas.openxmlformats.org/spreadsheetml/2006/main">
  <c r="I35" i="6" l="1"/>
  <c r="G35" i="6"/>
  <c r="G36" i="6" s="1"/>
  <c r="H35" i="6"/>
  <c r="I34" i="5"/>
  <c r="J34" i="5"/>
  <c r="J27" i="5"/>
  <c r="G12" i="5" l="1"/>
  <c r="J35" i="6" l="1"/>
  <c r="I36" i="6" s="1"/>
  <c r="F35" i="6"/>
  <c r="E35" i="6"/>
  <c r="E36" i="6" s="1"/>
  <c r="I27" i="5"/>
  <c r="G27" i="5"/>
  <c r="G34" i="5" s="1"/>
  <c r="G39" i="5" s="1"/>
  <c r="J12" i="5"/>
  <c r="J39" i="5" s="1"/>
  <c r="I12" i="5"/>
  <c r="I39" i="5" l="1"/>
</calcChain>
</file>

<file path=xl/sharedStrings.xml><?xml version="1.0" encoding="utf-8"?>
<sst xmlns="http://schemas.openxmlformats.org/spreadsheetml/2006/main" count="81" uniqueCount="70">
  <si>
    <t>11**</t>
  </si>
  <si>
    <t>daně</t>
  </si>
  <si>
    <t>Poplatek za shromažďování odpadu</t>
  </si>
  <si>
    <t xml:space="preserve"> </t>
  </si>
  <si>
    <t>Správní poplatky</t>
  </si>
  <si>
    <t>Par.</t>
  </si>
  <si>
    <t>Pol.</t>
  </si>
  <si>
    <t>Nedaňové příjmy</t>
  </si>
  <si>
    <t>Kultura</t>
  </si>
  <si>
    <t>Daň z nemovitosti</t>
  </si>
  <si>
    <t>Pronájem pozemků</t>
  </si>
  <si>
    <t>Dotace</t>
  </si>
  <si>
    <t>Souhrnný dotační vztah</t>
  </si>
  <si>
    <t>Daňové příjmy</t>
  </si>
  <si>
    <t>Vodné</t>
  </si>
  <si>
    <t>Pronájem byty</t>
  </si>
  <si>
    <t>Pronájem nebyty</t>
  </si>
  <si>
    <t>Ostatní příjmy</t>
  </si>
  <si>
    <t>PŘÍJMY</t>
  </si>
  <si>
    <t>VÝDAJE</t>
  </si>
  <si>
    <t>Odchyt toulavých psů</t>
  </si>
  <si>
    <t>Chodníky</t>
  </si>
  <si>
    <t>Dopravní obslužnost</t>
  </si>
  <si>
    <t>Vodovod</t>
  </si>
  <si>
    <t>Kanalizace</t>
  </si>
  <si>
    <t>Knihovna</t>
  </si>
  <si>
    <t>Věcné dary</t>
  </si>
  <si>
    <t>Zájmová činnost</t>
  </si>
  <si>
    <t>Bytové hospodářství</t>
  </si>
  <si>
    <t>Nebytové hospodářství</t>
  </si>
  <si>
    <t>Věřejné osvětlení</t>
  </si>
  <si>
    <t>Svoz komunálního odpadu</t>
  </si>
  <si>
    <t>Ordinace Kostelní Hlavno</t>
  </si>
  <si>
    <t>Péče o vzhled obce</t>
  </si>
  <si>
    <t>Požární ochrana -dobrovolná</t>
  </si>
  <si>
    <t>Povinná rezerva</t>
  </si>
  <si>
    <t>Zastupitelstvo</t>
  </si>
  <si>
    <t>Správa</t>
  </si>
  <si>
    <t>Úroky úvěr, poplatky</t>
  </si>
  <si>
    <t>Pojištění</t>
  </si>
  <si>
    <t>Platby daní (DPH)</t>
  </si>
  <si>
    <t>provoz</t>
  </si>
  <si>
    <t>investice</t>
  </si>
  <si>
    <t>Celkem příjmy</t>
  </si>
  <si>
    <t>Celkem výdaje</t>
  </si>
  <si>
    <t>Celkem</t>
  </si>
  <si>
    <t>Poplatek za odnětí pozemků</t>
  </si>
  <si>
    <t>Daň z hazardních her</t>
  </si>
  <si>
    <t>Ostatní zájmová činnost</t>
  </si>
  <si>
    <t>Územní plánování</t>
  </si>
  <si>
    <t>Platby daní obce</t>
  </si>
  <si>
    <t>Dětská skupina</t>
  </si>
  <si>
    <t>Plnění rozpočtu 2018</t>
  </si>
  <si>
    <t>Volby</t>
  </si>
  <si>
    <t>Dotace Volby</t>
  </si>
  <si>
    <t>Úroky, dividendy</t>
  </si>
  <si>
    <t>Financování - přebytek roku 2017</t>
  </si>
  <si>
    <r>
      <t>P</t>
    </r>
    <r>
      <rPr>
        <b/>
        <sz val="11"/>
        <color rgb="FFFF0000"/>
        <rFont val="Calibri"/>
        <family val="2"/>
        <charset val="238"/>
        <scheme val="minor"/>
      </rPr>
      <t>lnění rozpočtu 2018</t>
    </r>
    <r>
      <rPr>
        <sz val="11"/>
        <color rgb="FFFF0000"/>
        <rFont val="Calibri"/>
        <family val="2"/>
        <charset val="238"/>
        <scheme val="minor"/>
      </rPr>
      <t>_výdaje</t>
    </r>
  </si>
  <si>
    <t>Vodní dílo</t>
  </si>
  <si>
    <t>Veřejné prostranství, pozemek</t>
  </si>
  <si>
    <t>Komunikace</t>
  </si>
  <si>
    <t>1,  2 a 3. RO</t>
  </si>
  <si>
    <t>1., 2. a 3. RO</t>
  </si>
  <si>
    <t>Plnění 1-12/2018</t>
  </si>
  <si>
    <t>Neinvestišní dotace hasiči</t>
  </si>
  <si>
    <t>EKO-KOM</t>
  </si>
  <si>
    <t>Prodej popelnic, pytlů</t>
  </si>
  <si>
    <t>Investiční dotace chodník</t>
  </si>
  <si>
    <t>Sociální péče</t>
  </si>
  <si>
    <t>Celekm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</si>
</sst>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 applyAlignment="1">
      <alignment vertical="justify"/>
    </xf>
    <xf numFmtId="0" fontId="0" fillId="0" borderId="18" xfId="0" applyBorder="1"/>
    <xf numFmtId="0" fontId="1" fillId="0" borderId="18" xfId="0" applyFont="1" applyBorder="1"/>
    <xf numFmtId="0" fontId="0" fillId="0" borderId="19" xfId="0" applyBorder="1"/>
    <xf numFmtId="4" fontId="0" fillId="0" borderId="22" xfId="0" applyNumberFormat="1" applyBorder="1"/>
    <xf numFmtId="4" fontId="0" fillId="0" borderId="23" xfId="0" applyNumberFormat="1" applyBorder="1"/>
    <xf numFmtId="0" fontId="0" fillId="0" borderId="23" xfId="0" applyBorder="1"/>
    <xf numFmtId="0" fontId="0" fillId="0" borderId="24" xfId="0" applyBorder="1"/>
    <xf numFmtId="0" fontId="1" fillId="0" borderId="16" xfId="0" applyFont="1" applyBorder="1"/>
    <xf numFmtId="0" fontId="1" fillId="0" borderId="12" xfId="0" applyFont="1" applyBorder="1"/>
    <xf numFmtId="0" fontId="1" fillId="0" borderId="26" xfId="0" applyFont="1" applyBorder="1"/>
    <xf numFmtId="0" fontId="1" fillId="0" borderId="1" xfId="0" applyFont="1" applyBorder="1"/>
    <xf numFmtId="4" fontId="2" fillId="0" borderId="25" xfId="0" applyNumberFormat="1" applyFont="1" applyBorder="1"/>
    <xf numFmtId="4" fontId="1" fillId="0" borderId="23" xfId="0" applyNumberFormat="1" applyFont="1" applyBorder="1"/>
    <xf numFmtId="0" fontId="1" fillId="0" borderId="10" xfId="0" applyFont="1" applyBorder="1"/>
    <xf numFmtId="0" fontId="0" fillId="0" borderId="31" xfId="0" applyBorder="1"/>
    <xf numFmtId="0" fontId="0" fillId="0" borderId="33" xfId="0" applyBorder="1"/>
    <xf numFmtId="0" fontId="0" fillId="0" borderId="37" xfId="0" applyBorder="1"/>
    <xf numFmtId="0" fontId="3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8" xfId="0" applyBorder="1"/>
    <xf numFmtId="0" fontId="1" fillId="0" borderId="39" xfId="0" applyFont="1" applyBorder="1"/>
    <xf numFmtId="0" fontId="0" fillId="0" borderId="39" xfId="0" applyBorder="1"/>
    <xf numFmtId="0" fontId="0" fillId="0" borderId="40" xfId="0" applyBorder="1"/>
    <xf numFmtId="0" fontId="1" fillId="0" borderId="41" xfId="0" applyFont="1" applyBorder="1"/>
    <xf numFmtId="4" fontId="0" fillId="0" borderId="7" xfId="0" applyNumberFormat="1" applyBorder="1"/>
    <xf numFmtId="4" fontId="0" fillId="0" borderId="34" xfId="0" applyNumberFormat="1" applyBorder="1"/>
    <xf numFmtId="4" fontId="0" fillId="0" borderId="1" xfId="0" applyNumberFormat="1" applyBorder="1"/>
    <xf numFmtId="4" fontId="0" fillId="0" borderId="32" xfId="0" applyNumberFormat="1" applyBorder="1"/>
    <xf numFmtId="4" fontId="1" fillId="0" borderId="1" xfId="0" applyNumberFormat="1" applyFont="1" applyBorder="1"/>
    <xf numFmtId="4" fontId="1" fillId="0" borderId="32" xfId="0" applyNumberFormat="1" applyFont="1" applyBorder="1"/>
    <xf numFmtId="4" fontId="0" fillId="0" borderId="30" xfId="0" applyNumberFormat="1" applyBorder="1"/>
    <xf numFmtId="4" fontId="0" fillId="0" borderId="36" xfId="0" applyNumberFormat="1" applyBorder="1"/>
    <xf numFmtId="4" fontId="2" fillId="0" borderId="14" xfId="0" applyNumberFormat="1" applyFont="1" applyBorder="1"/>
    <xf numFmtId="4" fontId="2" fillId="0" borderId="35" xfId="0" applyNumberFormat="1" applyFont="1" applyBorder="1"/>
    <xf numFmtId="4" fontId="0" fillId="0" borderId="44" xfId="0" applyNumberFormat="1" applyBorder="1"/>
    <xf numFmtId="4" fontId="1" fillId="0" borderId="24" xfId="0" applyNumberFormat="1" applyFont="1" applyBorder="1"/>
    <xf numFmtId="4" fontId="1" fillId="0" borderId="4" xfId="0" applyNumberFormat="1" applyFont="1" applyBorder="1"/>
    <xf numFmtId="4" fontId="1" fillId="0" borderId="45" xfId="0" applyNumberFormat="1" applyFont="1" applyBorder="1"/>
    <xf numFmtId="4" fontId="1" fillId="0" borderId="6" xfId="0" applyNumberFormat="1" applyFont="1" applyBorder="1"/>
    <xf numFmtId="4" fontId="1" fillId="0" borderId="56" xfId="0" applyNumberFormat="1" applyFont="1" applyBorder="1"/>
    <xf numFmtId="0" fontId="5" fillId="0" borderId="0" xfId="0" applyFont="1"/>
    <xf numFmtId="0" fontId="0" fillId="0" borderId="0" xfId="0" applyFont="1"/>
    <xf numFmtId="0" fontId="4" fillId="0" borderId="0" xfId="0" applyFont="1"/>
    <xf numFmtId="0" fontId="0" fillId="0" borderId="39" xfId="0" applyFont="1" applyBorder="1"/>
    <xf numFmtId="0" fontId="0" fillId="0" borderId="40" xfId="0" applyFont="1" applyBorder="1"/>
    <xf numFmtId="0" fontId="0" fillId="0" borderId="42" xfId="0" applyFont="1" applyBorder="1"/>
    <xf numFmtId="0" fontId="0" fillId="0" borderId="11" xfId="0" applyFont="1" applyBorder="1"/>
    <xf numFmtId="0" fontId="0" fillId="0" borderId="10" xfId="0" applyFont="1" applyBorder="1"/>
    <xf numFmtId="0" fontId="0" fillId="0" borderId="43" xfId="0" applyFont="1" applyBorder="1"/>
    <xf numFmtId="0" fontId="0" fillId="0" borderId="26" xfId="0" applyFont="1" applyBorder="1"/>
    <xf numFmtId="0" fontId="0" fillId="0" borderId="12" xfId="0" applyFont="1" applyBorder="1"/>
    <xf numFmtId="0" fontId="0" fillId="0" borderId="27" xfId="0" applyFont="1" applyBorder="1"/>
    <xf numFmtId="0" fontId="0" fillId="0" borderId="8" xfId="0" applyFont="1" applyBorder="1"/>
    <xf numFmtId="4" fontId="0" fillId="0" borderId="17" xfId="0" applyNumberFormat="1" applyFont="1" applyBorder="1"/>
    <xf numFmtId="4" fontId="0" fillId="0" borderId="9" xfId="0" applyNumberFormat="1" applyFont="1" applyBorder="1"/>
    <xf numFmtId="4" fontId="0" fillId="0" borderId="7" xfId="0" applyNumberFormat="1" applyFont="1" applyBorder="1"/>
    <xf numFmtId="4" fontId="0" fillId="0" borderId="44" xfId="0" applyNumberFormat="1" applyFont="1" applyBorder="1"/>
    <xf numFmtId="4" fontId="0" fillId="0" borderId="27" xfId="0" applyNumberFormat="1" applyFont="1" applyBorder="1"/>
    <xf numFmtId="0" fontId="0" fillId="0" borderId="28" xfId="0" applyFont="1" applyBorder="1"/>
    <xf numFmtId="0" fontId="0" fillId="0" borderId="2" xfId="0" applyFont="1" applyBorder="1"/>
    <xf numFmtId="4" fontId="0" fillId="0" borderId="18" xfId="0" applyNumberFormat="1" applyFont="1" applyBorder="1"/>
    <xf numFmtId="4" fontId="0" fillId="0" borderId="3" xfId="0" applyNumberFormat="1" applyFont="1" applyBorder="1"/>
    <xf numFmtId="4" fontId="0" fillId="0" borderId="1" xfId="0" applyNumberFormat="1" applyFont="1" applyBorder="1"/>
    <xf numFmtId="4" fontId="0" fillId="0" borderId="23" xfId="0" applyNumberFormat="1" applyFont="1" applyBorder="1"/>
    <xf numFmtId="4" fontId="0" fillId="0" borderId="28" xfId="0" applyNumberFormat="1" applyFont="1" applyBorder="1"/>
    <xf numFmtId="0" fontId="0" fillId="0" borderId="45" xfId="0" applyFont="1" applyBorder="1"/>
    <xf numFmtId="0" fontId="0" fillId="0" borderId="5" xfId="0" applyFont="1" applyBorder="1"/>
    <xf numFmtId="4" fontId="0" fillId="0" borderId="20" xfId="0" applyNumberFormat="1" applyFont="1" applyBorder="1"/>
    <xf numFmtId="0" fontId="0" fillId="0" borderId="52" xfId="0" applyFont="1" applyBorder="1"/>
    <xf numFmtId="0" fontId="0" fillId="0" borderId="55" xfId="0" applyFont="1" applyBorder="1"/>
    <xf numFmtId="0" fontId="0" fillId="0" borderId="53" xfId="0" applyFont="1" applyBorder="1"/>
    <xf numFmtId="0" fontId="0" fillId="0" borderId="0" xfId="0" applyFont="1" applyBorder="1"/>
    <xf numFmtId="4" fontId="0" fillId="0" borderId="29" xfId="0" applyNumberFormat="1" applyFont="1" applyBorder="1"/>
    <xf numFmtId="4" fontId="0" fillId="0" borderId="50" xfId="0" applyNumberFormat="1" applyFont="1" applyBorder="1"/>
    <xf numFmtId="0" fontId="0" fillId="0" borderId="14" xfId="0" applyFont="1" applyBorder="1"/>
    <xf numFmtId="4" fontId="0" fillId="0" borderId="15" xfId="0" applyNumberFormat="1" applyFont="1" applyBorder="1"/>
    <xf numFmtId="4" fontId="0" fillId="0" borderId="47" xfId="0" applyNumberFormat="1" applyFont="1" applyBorder="1"/>
    <xf numFmtId="0" fontId="1" fillId="0" borderId="37" xfId="0" applyFont="1" applyBorder="1"/>
    <xf numFmtId="0" fontId="1" fillId="0" borderId="31" xfId="0" applyFont="1" applyBorder="1"/>
    <xf numFmtId="0" fontId="0" fillId="0" borderId="28" xfId="0" applyBorder="1"/>
    <xf numFmtId="0" fontId="0" fillId="0" borderId="0" xfId="0" applyBorder="1"/>
    <xf numFmtId="0" fontId="0" fillId="0" borderId="55" xfId="0" applyBorder="1"/>
    <xf numFmtId="4" fontId="2" fillId="0" borderId="54" xfId="0" applyNumberFormat="1" applyFont="1" applyBorder="1"/>
    <xf numFmtId="4" fontId="2" fillId="0" borderId="49" xfId="0" applyNumberFormat="1" applyFont="1" applyBorder="1"/>
    <xf numFmtId="4" fontId="2" fillId="0" borderId="51" xfId="0" applyNumberFormat="1" applyFont="1" applyBorder="1"/>
    <xf numFmtId="4" fontId="6" fillId="0" borderId="21" xfId="0" applyNumberFormat="1" applyFont="1" applyBorder="1"/>
    <xf numFmtId="4" fontId="6" fillId="0" borderId="46" xfId="0" applyNumberFormat="1" applyFont="1" applyBorder="1"/>
    <xf numFmtId="4" fontId="6" fillId="0" borderId="48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6" workbookViewId="0">
      <selection activeCell="M37" sqref="M37"/>
    </sheetView>
  </sheetViews>
  <sheetFormatPr defaultRowHeight="15" x14ac:dyDescent="0.25"/>
  <cols>
    <col min="1" max="1" width="7.42578125" customWidth="1"/>
    <col min="2" max="2" width="7" customWidth="1"/>
    <col min="6" max="6" width="5" customWidth="1"/>
    <col min="7" max="7" width="11.5703125" customWidth="1"/>
    <col min="8" max="8" width="0.28515625" customWidth="1"/>
    <col min="9" max="9" width="12.5703125" customWidth="1"/>
    <col min="10" max="10" width="16.5703125" customWidth="1"/>
  </cols>
  <sheetData>
    <row r="1" spans="1:10" ht="21.75" thickBot="1" x14ac:dyDescent="0.3">
      <c r="A1" s="34"/>
      <c r="B1" s="35" t="s">
        <v>52</v>
      </c>
      <c r="C1" s="36"/>
      <c r="D1" s="36"/>
      <c r="E1" s="32"/>
      <c r="F1" s="32"/>
      <c r="G1" s="32"/>
      <c r="H1" s="32"/>
      <c r="I1" s="32"/>
      <c r="J1" s="32"/>
    </row>
    <row r="2" spans="1:10" x14ac:dyDescent="0.25">
      <c r="A2" s="37"/>
      <c r="B2" s="38" t="s">
        <v>18</v>
      </c>
      <c r="C2" s="39"/>
      <c r="D2" s="39"/>
      <c r="E2" s="39"/>
      <c r="F2" s="39"/>
      <c r="G2" s="39"/>
      <c r="H2" s="40"/>
      <c r="I2" s="38" t="s">
        <v>62</v>
      </c>
      <c r="J2" s="41" t="s">
        <v>63</v>
      </c>
    </row>
    <row r="3" spans="1:10" x14ac:dyDescent="0.25">
      <c r="A3" s="10"/>
      <c r="B3" s="11" t="s">
        <v>13</v>
      </c>
      <c r="C3" s="12"/>
      <c r="D3" s="12"/>
      <c r="E3" s="12"/>
      <c r="F3" s="12"/>
      <c r="G3" s="12"/>
      <c r="H3" s="13"/>
      <c r="I3" s="12"/>
      <c r="J3" s="33"/>
    </row>
    <row r="4" spans="1:10" x14ac:dyDescent="0.25">
      <c r="A4" s="10"/>
      <c r="B4" s="25" t="s">
        <v>6</v>
      </c>
      <c r="C4" s="12"/>
      <c r="D4" s="12"/>
      <c r="E4" s="12"/>
      <c r="F4" s="12"/>
      <c r="G4" s="12"/>
      <c r="H4" s="13"/>
      <c r="I4" s="31"/>
      <c r="J4" s="33"/>
    </row>
    <row r="5" spans="1:10" x14ac:dyDescent="0.25">
      <c r="A5" s="7"/>
      <c r="B5" s="17" t="s">
        <v>0</v>
      </c>
      <c r="C5" s="8" t="s">
        <v>1</v>
      </c>
      <c r="D5" s="8"/>
      <c r="E5" s="8" t="s">
        <v>3</v>
      </c>
      <c r="F5" s="8"/>
      <c r="G5" s="21">
        <v>5000000</v>
      </c>
      <c r="H5" s="9"/>
      <c r="I5" s="42">
        <v>5846000</v>
      </c>
      <c r="J5" s="43">
        <v>5872248.1600000001</v>
      </c>
    </row>
    <row r="6" spans="1:10" x14ac:dyDescent="0.25">
      <c r="A6" s="7"/>
      <c r="B6" s="17">
        <v>1122</v>
      </c>
      <c r="C6" s="8" t="s">
        <v>50</v>
      </c>
      <c r="D6" s="8"/>
      <c r="E6" s="8"/>
      <c r="F6" s="8"/>
      <c r="G6" s="52"/>
      <c r="H6" s="9"/>
      <c r="I6" s="42">
        <v>203300</v>
      </c>
      <c r="J6" s="43">
        <v>203300</v>
      </c>
    </row>
    <row r="7" spans="1:10" x14ac:dyDescent="0.25">
      <c r="A7" s="1"/>
      <c r="B7" s="18">
        <v>1340</v>
      </c>
      <c r="C7" s="2" t="s">
        <v>2</v>
      </c>
      <c r="D7" s="2"/>
      <c r="E7" s="2"/>
      <c r="F7" s="2"/>
      <c r="G7" s="22">
        <v>183000</v>
      </c>
      <c r="H7" s="3"/>
      <c r="I7" s="44">
        <v>181875</v>
      </c>
      <c r="J7" s="45">
        <v>181875</v>
      </c>
    </row>
    <row r="8" spans="1:10" x14ac:dyDescent="0.25">
      <c r="A8" s="1"/>
      <c r="B8" s="18">
        <v>1361</v>
      </c>
      <c r="C8" s="2" t="s">
        <v>4</v>
      </c>
      <c r="D8" s="2"/>
      <c r="E8" s="2"/>
      <c r="F8" s="2"/>
      <c r="G8" s="22">
        <v>1000</v>
      </c>
      <c r="H8" s="3"/>
      <c r="I8" s="44">
        <v>1800</v>
      </c>
      <c r="J8" s="45">
        <v>1800</v>
      </c>
    </row>
    <row r="9" spans="1:10" x14ac:dyDescent="0.25">
      <c r="A9" s="1"/>
      <c r="B9" s="18">
        <v>1511</v>
      </c>
      <c r="C9" s="2" t="s">
        <v>9</v>
      </c>
      <c r="D9" s="2"/>
      <c r="E9" s="2"/>
      <c r="F9" s="2"/>
      <c r="G9" s="22">
        <v>1000000</v>
      </c>
      <c r="H9" s="3"/>
      <c r="I9" s="44">
        <v>896000</v>
      </c>
      <c r="J9" s="45">
        <v>895400.86</v>
      </c>
    </row>
    <row r="10" spans="1:10" x14ac:dyDescent="0.25">
      <c r="A10" s="1"/>
      <c r="B10" s="18">
        <v>1335</v>
      </c>
      <c r="C10" s="2" t="s">
        <v>46</v>
      </c>
      <c r="D10" s="2"/>
      <c r="E10" s="2"/>
      <c r="F10" s="2"/>
      <c r="G10" s="22"/>
      <c r="H10" s="3"/>
      <c r="I10" s="44">
        <v>0</v>
      </c>
      <c r="J10" s="45">
        <v>0</v>
      </c>
    </row>
    <row r="11" spans="1:10" x14ac:dyDescent="0.25">
      <c r="A11" s="1"/>
      <c r="B11" s="18">
        <v>1381</v>
      </c>
      <c r="C11" s="2" t="s">
        <v>47</v>
      </c>
      <c r="D11" s="2"/>
      <c r="E11" s="2"/>
      <c r="F11" s="2"/>
      <c r="G11" s="22"/>
      <c r="H11" s="3"/>
      <c r="I11" s="44">
        <v>30520</v>
      </c>
      <c r="J11" s="45">
        <v>30584.97</v>
      </c>
    </row>
    <row r="12" spans="1:10" x14ac:dyDescent="0.25">
      <c r="A12" s="1"/>
      <c r="B12" s="18"/>
      <c r="C12" s="2"/>
      <c r="D12" s="2"/>
      <c r="E12" s="2"/>
      <c r="F12" s="2"/>
      <c r="G12" s="30">
        <f>SUM(G5:G10)</f>
        <v>6184000</v>
      </c>
      <c r="H12" s="3"/>
      <c r="I12" s="46">
        <f>SUM(I5:I11)</f>
        <v>7159495</v>
      </c>
      <c r="J12" s="47">
        <f>SUM(J5:J11)</f>
        <v>7185208.9900000002</v>
      </c>
    </row>
    <row r="13" spans="1:10" x14ac:dyDescent="0.25">
      <c r="A13" s="1"/>
      <c r="B13" s="19" t="s">
        <v>7</v>
      </c>
      <c r="C13" s="2"/>
      <c r="D13" s="2"/>
      <c r="E13" s="2"/>
      <c r="F13" s="2"/>
      <c r="G13" s="22"/>
      <c r="H13" s="3"/>
      <c r="I13" s="44"/>
      <c r="J13" s="45"/>
    </row>
    <row r="14" spans="1:10" x14ac:dyDescent="0.25">
      <c r="A14" s="28" t="s">
        <v>5</v>
      </c>
      <c r="B14" s="18"/>
      <c r="C14" s="2"/>
      <c r="D14" s="2"/>
      <c r="E14" s="2"/>
      <c r="F14" s="2"/>
      <c r="G14" s="22"/>
      <c r="H14" s="3"/>
      <c r="I14" s="44"/>
      <c r="J14" s="45"/>
    </row>
    <row r="15" spans="1:10" x14ac:dyDescent="0.25">
      <c r="A15" s="1">
        <v>2310</v>
      </c>
      <c r="B15" s="18"/>
      <c r="C15" s="2" t="s">
        <v>14</v>
      </c>
      <c r="D15" s="2"/>
      <c r="E15" s="2"/>
      <c r="F15" s="2"/>
      <c r="G15" s="22">
        <v>250000</v>
      </c>
      <c r="H15" s="3"/>
      <c r="I15" s="44">
        <v>431000</v>
      </c>
      <c r="J15" s="45">
        <v>432636</v>
      </c>
    </row>
    <row r="16" spans="1:10" x14ac:dyDescent="0.25">
      <c r="A16" s="1">
        <v>2321</v>
      </c>
      <c r="B16" s="18"/>
      <c r="C16" s="2" t="s">
        <v>24</v>
      </c>
      <c r="D16" s="2"/>
      <c r="E16" s="2"/>
      <c r="F16" s="2"/>
      <c r="G16" s="22">
        <v>0</v>
      </c>
      <c r="H16" s="3"/>
      <c r="I16" s="44">
        <v>640000</v>
      </c>
      <c r="J16" s="45">
        <v>640016</v>
      </c>
    </row>
    <row r="17" spans="1:10" x14ac:dyDescent="0.25">
      <c r="A17" s="1">
        <v>3314</v>
      </c>
      <c r="B17" s="18"/>
      <c r="C17" s="2" t="s">
        <v>25</v>
      </c>
      <c r="D17" s="2"/>
      <c r="E17" s="2"/>
      <c r="F17" s="2"/>
      <c r="G17" s="22"/>
      <c r="H17" s="3"/>
      <c r="I17" s="44">
        <v>600</v>
      </c>
      <c r="J17" s="45">
        <v>600</v>
      </c>
    </row>
    <row r="18" spans="1:10" x14ac:dyDescent="0.25">
      <c r="A18" s="1">
        <v>3392</v>
      </c>
      <c r="B18" s="18"/>
      <c r="C18" s="2" t="s">
        <v>8</v>
      </c>
      <c r="D18" s="2"/>
      <c r="E18" s="2"/>
      <c r="F18" s="2"/>
      <c r="G18" s="22">
        <v>10000</v>
      </c>
      <c r="H18" s="3"/>
      <c r="I18" s="44">
        <v>9320</v>
      </c>
      <c r="J18" s="45">
        <v>9320</v>
      </c>
    </row>
    <row r="19" spans="1:10" x14ac:dyDescent="0.25">
      <c r="A19" s="1">
        <v>3612</v>
      </c>
      <c r="B19" s="18"/>
      <c r="C19" s="2" t="s">
        <v>15</v>
      </c>
      <c r="D19" s="2"/>
      <c r="E19" s="2"/>
      <c r="F19" s="2"/>
      <c r="G19" s="22">
        <v>400000</v>
      </c>
      <c r="H19" s="3"/>
      <c r="I19" s="44">
        <v>340000</v>
      </c>
      <c r="J19" s="45">
        <v>340844</v>
      </c>
    </row>
    <row r="20" spans="1:10" x14ac:dyDescent="0.25">
      <c r="A20" s="1">
        <v>3613</v>
      </c>
      <c r="B20" s="18"/>
      <c r="C20" s="2" t="s">
        <v>16</v>
      </c>
      <c r="D20" s="2"/>
      <c r="E20" s="2"/>
      <c r="F20" s="2"/>
      <c r="G20" s="22">
        <v>76000</v>
      </c>
      <c r="H20" s="3"/>
      <c r="I20" s="44">
        <v>113000</v>
      </c>
      <c r="J20" s="45">
        <v>113000</v>
      </c>
    </row>
    <row r="21" spans="1:10" x14ac:dyDescent="0.25">
      <c r="A21" s="1">
        <v>3429</v>
      </c>
      <c r="B21" s="18"/>
      <c r="C21" s="2" t="s">
        <v>48</v>
      </c>
      <c r="D21" s="2"/>
      <c r="E21" s="2"/>
      <c r="F21" s="2"/>
      <c r="G21" s="22">
        <v>54000</v>
      </c>
      <c r="H21" s="3"/>
      <c r="I21" s="44">
        <v>82000</v>
      </c>
      <c r="J21" s="45">
        <v>81503.600000000006</v>
      </c>
    </row>
    <row r="22" spans="1:10" x14ac:dyDescent="0.25">
      <c r="A22" s="1">
        <v>3639</v>
      </c>
      <c r="B22" s="18"/>
      <c r="C22" s="2" t="s">
        <v>10</v>
      </c>
      <c r="D22" s="2"/>
      <c r="E22" s="2"/>
      <c r="F22" s="2"/>
      <c r="G22" s="22">
        <v>39000</v>
      </c>
      <c r="H22" s="3"/>
      <c r="I22" s="44">
        <v>52043</v>
      </c>
      <c r="J22" s="45">
        <v>52043</v>
      </c>
    </row>
    <row r="23" spans="1:10" x14ac:dyDescent="0.25">
      <c r="A23" s="1">
        <v>3722</v>
      </c>
      <c r="B23" s="18"/>
      <c r="C23" s="2" t="s">
        <v>66</v>
      </c>
      <c r="D23" s="2"/>
      <c r="E23" s="2"/>
      <c r="F23" s="2"/>
      <c r="G23" s="22"/>
      <c r="H23" s="3"/>
      <c r="I23" s="44">
        <v>13900</v>
      </c>
      <c r="J23" s="45">
        <v>13900</v>
      </c>
    </row>
    <row r="24" spans="1:10" x14ac:dyDescent="0.25">
      <c r="A24" s="1">
        <v>3725</v>
      </c>
      <c r="B24" s="18"/>
      <c r="C24" s="2" t="s">
        <v>65</v>
      </c>
      <c r="D24" s="2"/>
      <c r="E24" s="2"/>
      <c r="F24" s="2"/>
      <c r="G24" s="22">
        <v>75000</v>
      </c>
      <c r="H24" s="3"/>
      <c r="I24" s="44">
        <v>105000</v>
      </c>
      <c r="J24" s="45">
        <v>105293</v>
      </c>
    </row>
    <row r="25" spans="1:10" x14ac:dyDescent="0.25">
      <c r="A25" s="1">
        <v>6171</v>
      </c>
      <c r="B25" s="18"/>
      <c r="C25" s="2" t="s">
        <v>17</v>
      </c>
      <c r="D25" s="2"/>
      <c r="E25" s="2"/>
      <c r="F25" s="2"/>
      <c r="G25" s="22">
        <v>21000</v>
      </c>
      <c r="H25" s="3"/>
      <c r="I25" s="44">
        <v>113550</v>
      </c>
      <c r="J25" s="45">
        <v>113548</v>
      </c>
    </row>
    <row r="26" spans="1:10" x14ac:dyDescent="0.25">
      <c r="A26" s="1">
        <v>6310</v>
      </c>
      <c r="B26" s="18"/>
      <c r="C26" s="2" t="s">
        <v>55</v>
      </c>
      <c r="D26" s="2"/>
      <c r="E26" s="2"/>
      <c r="F26" s="2"/>
      <c r="G26" s="22">
        <v>1000</v>
      </c>
      <c r="H26" s="3"/>
      <c r="I26" s="44">
        <v>14390</v>
      </c>
      <c r="J26" s="45">
        <v>14333.41</v>
      </c>
    </row>
    <row r="27" spans="1:10" x14ac:dyDescent="0.25">
      <c r="A27" s="1"/>
      <c r="B27" s="18"/>
      <c r="C27" s="2"/>
      <c r="D27" s="2"/>
      <c r="E27" s="2"/>
      <c r="F27" s="2"/>
      <c r="G27" s="30">
        <f>SUM(G15:G26)</f>
        <v>926000</v>
      </c>
      <c r="H27" s="3"/>
      <c r="I27" s="46">
        <f>SUM(I15:I26)</f>
        <v>1914803</v>
      </c>
      <c r="J27" s="47">
        <f>SUM(J15:J26)</f>
        <v>1917037.01</v>
      </c>
    </row>
    <row r="28" spans="1:10" x14ac:dyDescent="0.25">
      <c r="A28" s="1"/>
      <c r="B28" s="19" t="s">
        <v>11</v>
      </c>
      <c r="C28" s="2"/>
      <c r="D28" s="2"/>
      <c r="E28" s="2"/>
      <c r="F28" s="2"/>
      <c r="G28" s="22"/>
      <c r="H28" s="3"/>
      <c r="I28" s="44"/>
      <c r="J28" s="45"/>
    </row>
    <row r="29" spans="1:10" x14ac:dyDescent="0.25">
      <c r="A29" s="1"/>
      <c r="B29" s="18"/>
      <c r="C29" s="2"/>
      <c r="D29" s="2"/>
      <c r="E29" s="2"/>
      <c r="F29" s="2"/>
      <c r="G29" s="22"/>
      <c r="H29" s="3"/>
      <c r="I29" s="44"/>
      <c r="J29" s="45"/>
    </row>
    <row r="30" spans="1:10" x14ac:dyDescent="0.25">
      <c r="A30" s="1"/>
      <c r="B30" s="18">
        <v>4112</v>
      </c>
      <c r="C30" s="2" t="s">
        <v>12</v>
      </c>
      <c r="D30" s="2"/>
      <c r="E30" s="2"/>
      <c r="F30" s="2"/>
      <c r="G30" s="22">
        <v>55900</v>
      </c>
      <c r="H30" s="3"/>
      <c r="I30" s="44">
        <v>63200</v>
      </c>
      <c r="J30" s="45">
        <v>63200</v>
      </c>
    </row>
    <row r="31" spans="1:10" x14ac:dyDescent="0.25">
      <c r="A31" s="1"/>
      <c r="B31" s="18">
        <v>4111</v>
      </c>
      <c r="C31" s="2" t="s">
        <v>54</v>
      </c>
      <c r="D31" s="2"/>
      <c r="E31" s="2"/>
      <c r="F31" s="2"/>
      <c r="G31" s="23">
        <v>0</v>
      </c>
      <c r="H31" s="3"/>
      <c r="I31" s="44">
        <v>19029</v>
      </c>
      <c r="J31" s="45">
        <v>19029</v>
      </c>
    </row>
    <row r="32" spans="1:10" x14ac:dyDescent="0.25">
      <c r="A32" s="1"/>
      <c r="B32" s="18">
        <v>4116</v>
      </c>
      <c r="C32" s="2" t="s">
        <v>64</v>
      </c>
      <c r="D32" s="2"/>
      <c r="E32" s="2"/>
      <c r="F32" s="2"/>
      <c r="G32" s="23"/>
      <c r="H32" s="3"/>
      <c r="I32" s="44">
        <v>2400</v>
      </c>
      <c r="J32" s="45">
        <v>2400</v>
      </c>
    </row>
    <row r="33" spans="1:10" x14ac:dyDescent="0.25">
      <c r="A33" s="1"/>
      <c r="B33" s="18">
        <v>4213</v>
      </c>
      <c r="C33" s="2" t="s">
        <v>67</v>
      </c>
      <c r="D33" s="2"/>
      <c r="E33" s="2"/>
      <c r="F33" s="2"/>
      <c r="G33" s="23"/>
      <c r="H33" s="3"/>
      <c r="I33" s="44">
        <v>1174000</v>
      </c>
      <c r="J33" s="45">
        <v>1174000</v>
      </c>
    </row>
    <row r="34" spans="1:10" x14ac:dyDescent="0.25">
      <c r="A34" s="1"/>
      <c r="B34" s="18"/>
      <c r="C34" s="2" t="s">
        <v>45</v>
      </c>
      <c r="D34" s="2"/>
      <c r="E34" s="2"/>
      <c r="F34" s="2"/>
      <c r="G34" s="30">
        <f>G12+G27+G30</f>
        <v>7165900</v>
      </c>
      <c r="H34" s="3"/>
      <c r="I34" s="46">
        <f>SUM(I30:I33)</f>
        <v>1258629</v>
      </c>
      <c r="J34" s="47">
        <f>SUM(J30:J33)</f>
        <v>1258629</v>
      </c>
    </row>
    <row r="35" spans="1:10" x14ac:dyDescent="0.25">
      <c r="A35" s="1"/>
      <c r="B35" s="18">
        <v>8115</v>
      </c>
      <c r="C35" s="2" t="s">
        <v>56</v>
      </c>
      <c r="D35" s="2"/>
      <c r="E35" s="2"/>
      <c r="F35" s="2"/>
      <c r="G35" s="22">
        <v>1000000</v>
      </c>
      <c r="H35" s="3"/>
      <c r="I35" s="44">
        <v>0</v>
      </c>
      <c r="J35" s="45">
        <v>0</v>
      </c>
    </row>
    <row r="36" spans="1:10" x14ac:dyDescent="0.25">
      <c r="A36" s="1"/>
      <c r="B36" s="18"/>
      <c r="C36" s="2"/>
      <c r="D36" s="2"/>
      <c r="E36" s="2"/>
      <c r="F36" s="2"/>
      <c r="G36" s="23"/>
      <c r="H36" s="3"/>
      <c r="I36" s="44"/>
      <c r="J36" s="45"/>
    </row>
    <row r="37" spans="1:10" x14ac:dyDescent="0.25">
      <c r="A37" s="1"/>
      <c r="B37" s="18"/>
      <c r="C37" s="2"/>
      <c r="D37" s="2"/>
      <c r="E37" s="2"/>
      <c r="F37" s="2"/>
      <c r="G37" s="23"/>
      <c r="H37" s="3"/>
      <c r="I37" s="44"/>
      <c r="J37" s="45"/>
    </row>
    <row r="38" spans="1:10" ht="15.75" thickBot="1" x14ac:dyDescent="0.3">
      <c r="A38" s="4"/>
      <c r="B38" s="20"/>
      <c r="C38" s="5"/>
      <c r="D38" s="5"/>
      <c r="E38" s="5"/>
      <c r="F38" s="5"/>
      <c r="G38" s="24"/>
      <c r="H38" s="6"/>
      <c r="I38" s="48"/>
      <c r="J38" s="49"/>
    </row>
    <row r="39" spans="1:10" ht="15.75" thickBot="1" x14ac:dyDescent="0.3">
      <c r="A39" s="14" t="s">
        <v>43</v>
      </c>
      <c r="B39" s="15"/>
      <c r="C39" s="15"/>
      <c r="D39" s="15"/>
      <c r="E39" s="15"/>
      <c r="F39" s="15"/>
      <c r="G39" s="29">
        <f>G34+G35</f>
        <v>8165900</v>
      </c>
      <c r="H39" s="16"/>
      <c r="I39" s="50">
        <f>I34+I27+I12</f>
        <v>10332927</v>
      </c>
      <c r="J39" s="51">
        <f>J12+J27+J34+J35</f>
        <v>10360875</v>
      </c>
    </row>
  </sheetData>
  <pageMargins left="0.7" right="0.7" top="0.78740157499999996" bottom="0.78740157499999996" header="0.3" footer="0.3"/>
  <pageSetup paperSize="9" scale="83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workbookViewId="0">
      <selection activeCell="I42" sqref="I42"/>
    </sheetView>
  </sheetViews>
  <sheetFormatPr defaultRowHeight="15" x14ac:dyDescent="0.25"/>
  <cols>
    <col min="5" max="5" width="11.5703125" customWidth="1"/>
    <col min="6" max="6" width="11.7109375" customWidth="1"/>
    <col min="7" max="7" width="16.140625" customWidth="1"/>
    <col min="8" max="8" width="11.42578125" customWidth="1"/>
    <col min="9" max="9" width="16.5703125" customWidth="1"/>
    <col min="10" max="10" width="11.85546875" customWidth="1"/>
  </cols>
  <sheetData>
    <row r="2" spans="1:10" ht="15.75" thickBot="1" x14ac:dyDescent="0.3">
      <c r="A2" s="60" t="s">
        <v>57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38" t="s">
        <v>19</v>
      </c>
      <c r="B3" s="61"/>
      <c r="C3" s="61"/>
      <c r="D3" s="61"/>
      <c r="E3" s="61"/>
      <c r="F3" s="62"/>
      <c r="G3" s="95" t="s">
        <v>61</v>
      </c>
      <c r="H3" s="62"/>
      <c r="I3" s="96" t="s">
        <v>63</v>
      </c>
      <c r="J3" s="63"/>
    </row>
    <row r="4" spans="1:10" x14ac:dyDescent="0.25">
      <c r="A4" s="27" t="s">
        <v>5</v>
      </c>
      <c r="B4" s="64"/>
      <c r="C4" s="64"/>
      <c r="D4" s="64"/>
      <c r="E4" s="25" t="s">
        <v>41</v>
      </c>
      <c r="F4" s="26" t="s">
        <v>42</v>
      </c>
      <c r="G4" s="65" t="s">
        <v>41</v>
      </c>
      <c r="H4" s="66" t="s">
        <v>42</v>
      </c>
      <c r="I4" s="67" t="s">
        <v>41</v>
      </c>
      <c r="J4" s="68" t="s">
        <v>42</v>
      </c>
    </row>
    <row r="5" spans="1:10" x14ac:dyDescent="0.25">
      <c r="A5" s="69">
        <v>1014</v>
      </c>
      <c r="B5" s="70" t="s">
        <v>20</v>
      </c>
      <c r="C5" s="70"/>
      <c r="D5" s="70"/>
      <c r="E5" s="71">
        <v>3000</v>
      </c>
      <c r="F5" s="72"/>
      <c r="G5" s="73">
        <v>0</v>
      </c>
      <c r="H5" s="74"/>
      <c r="I5" s="75">
        <v>0</v>
      </c>
      <c r="J5" s="72"/>
    </row>
    <row r="6" spans="1:10" x14ac:dyDescent="0.25">
      <c r="A6" s="76">
        <v>2212</v>
      </c>
      <c r="B6" s="77" t="s">
        <v>60</v>
      </c>
      <c r="C6" s="77"/>
      <c r="D6" s="77"/>
      <c r="E6" s="78">
        <v>78892</v>
      </c>
      <c r="F6" s="79">
        <v>1900000</v>
      </c>
      <c r="G6" s="80">
        <v>5892</v>
      </c>
      <c r="H6" s="81">
        <v>859000</v>
      </c>
      <c r="I6" s="82">
        <v>4900</v>
      </c>
      <c r="J6" s="79">
        <v>858332</v>
      </c>
    </row>
    <row r="7" spans="1:10" x14ac:dyDescent="0.25">
      <c r="A7" s="76">
        <v>2219</v>
      </c>
      <c r="B7" s="77" t="s">
        <v>21</v>
      </c>
      <c r="C7" s="77"/>
      <c r="D7" s="77"/>
      <c r="E7" s="78">
        <v>20000</v>
      </c>
      <c r="F7" s="79">
        <v>300000</v>
      </c>
      <c r="G7" s="80">
        <v>0</v>
      </c>
      <c r="H7" s="81">
        <v>1619000</v>
      </c>
      <c r="I7" s="82">
        <v>0</v>
      </c>
      <c r="J7" s="79">
        <v>1618713</v>
      </c>
    </row>
    <row r="8" spans="1:10" x14ac:dyDescent="0.25">
      <c r="A8" s="76">
        <v>2292</v>
      </c>
      <c r="B8" s="77" t="s">
        <v>22</v>
      </c>
      <c r="C8" s="77"/>
      <c r="D8" s="77"/>
      <c r="E8" s="78">
        <v>170000</v>
      </c>
      <c r="F8" s="79"/>
      <c r="G8" s="80">
        <v>99000</v>
      </c>
      <c r="H8" s="81">
        <v>0</v>
      </c>
      <c r="I8" s="82">
        <v>98036.6</v>
      </c>
      <c r="J8" s="79"/>
    </row>
    <row r="9" spans="1:10" x14ac:dyDescent="0.25">
      <c r="A9" s="76">
        <v>2310</v>
      </c>
      <c r="B9" s="77" t="s">
        <v>23</v>
      </c>
      <c r="C9" s="77"/>
      <c r="D9" s="77"/>
      <c r="E9" s="78">
        <v>280000</v>
      </c>
      <c r="F9" s="79"/>
      <c r="G9" s="80">
        <v>427000</v>
      </c>
      <c r="H9" s="81"/>
      <c r="I9" s="82">
        <v>424564</v>
      </c>
      <c r="J9" s="79"/>
    </row>
    <row r="10" spans="1:10" x14ac:dyDescent="0.25">
      <c r="A10" s="76">
        <v>2321</v>
      </c>
      <c r="B10" s="77" t="s">
        <v>24</v>
      </c>
      <c r="C10" s="77"/>
      <c r="D10" s="77"/>
      <c r="E10" s="78">
        <v>150000</v>
      </c>
      <c r="F10" s="79"/>
      <c r="G10" s="80">
        <v>1134400</v>
      </c>
      <c r="H10" s="81"/>
      <c r="I10" s="82">
        <v>1131752</v>
      </c>
      <c r="J10" s="79"/>
    </row>
    <row r="11" spans="1:10" x14ac:dyDescent="0.25">
      <c r="A11" s="76">
        <v>2341</v>
      </c>
      <c r="B11" s="77" t="s">
        <v>58</v>
      </c>
      <c r="C11" s="77"/>
      <c r="D11" s="77"/>
      <c r="E11" s="78">
        <v>0</v>
      </c>
      <c r="F11" s="79">
        <v>835000</v>
      </c>
      <c r="G11" s="80">
        <v>0</v>
      </c>
      <c r="H11" s="81">
        <v>0</v>
      </c>
      <c r="I11" s="82">
        <v>0</v>
      </c>
      <c r="J11" s="79">
        <v>0</v>
      </c>
    </row>
    <row r="12" spans="1:10" x14ac:dyDescent="0.25">
      <c r="A12" s="76">
        <v>3119</v>
      </c>
      <c r="B12" s="2" t="s">
        <v>51</v>
      </c>
      <c r="C12" s="77"/>
      <c r="D12" s="77"/>
      <c r="E12" s="78"/>
      <c r="F12" s="79"/>
      <c r="G12" s="80">
        <v>0</v>
      </c>
      <c r="H12" s="81">
        <v>248000</v>
      </c>
      <c r="I12" s="82"/>
      <c r="J12" s="79">
        <v>239507</v>
      </c>
    </row>
    <row r="13" spans="1:10" x14ac:dyDescent="0.25">
      <c r="A13" s="76">
        <v>3314</v>
      </c>
      <c r="B13" s="77" t="s">
        <v>25</v>
      </c>
      <c r="C13" s="77"/>
      <c r="D13" s="77"/>
      <c r="E13" s="78">
        <v>10000</v>
      </c>
      <c r="F13" s="79"/>
      <c r="G13" s="80">
        <v>10000</v>
      </c>
      <c r="H13" s="81"/>
      <c r="I13" s="82">
        <v>10000</v>
      </c>
      <c r="J13" s="79"/>
    </row>
    <row r="14" spans="1:10" x14ac:dyDescent="0.25">
      <c r="A14" s="76">
        <v>3392</v>
      </c>
      <c r="B14" s="77" t="s">
        <v>8</v>
      </c>
      <c r="C14" s="77"/>
      <c r="D14" s="77"/>
      <c r="E14" s="78">
        <v>20000</v>
      </c>
      <c r="F14" s="79"/>
      <c r="G14" s="80">
        <v>171500</v>
      </c>
      <c r="H14" s="81">
        <v>50000</v>
      </c>
      <c r="I14" s="82">
        <v>171286</v>
      </c>
      <c r="J14" s="79">
        <v>50000</v>
      </c>
    </row>
    <row r="15" spans="1:10" x14ac:dyDescent="0.25">
      <c r="A15" s="76">
        <v>3399</v>
      </c>
      <c r="B15" s="77" t="s">
        <v>26</v>
      </c>
      <c r="C15" s="77"/>
      <c r="D15" s="77"/>
      <c r="E15" s="78">
        <v>43000</v>
      </c>
      <c r="F15" s="79"/>
      <c r="G15" s="80">
        <v>6000</v>
      </c>
      <c r="H15" s="81"/>
      <c r="I15" s="82">
        <v>5255</v>
      </c>
      <c r="J15" s="79"/>
    </row>
    <row r="16" spans="1:10" x14ac:dyDescent="0.25">
      <c r="A16" s="76">
        <v>3429</v>
      </c>
      <c r="B16" s="77" t="s">
        <v>27</v>
      </c>
      <c r="C16" s="77"/>
      <c r="D16" s="77"/>
      <c r="E16" s="78">
        <v>350000</v>
      </c>
      <c r="F16" s="79"/>
      <c r="G16" s="80">
        <v>326500</v>
      </c>
      <c r="H16" s="81"/>
      <c r="I16" s="82">
        <v>324453.43</v>
      </c>
      <c r="J16" s="79"/>
    </row>
    <row r="17" spans="1:10" x14ac:dyDescent="0.25">
      <c r="A17" s="76">
        <v>3539</v>
      </c>
      <c r="B17" s="77" t="s">
        <v>32</v>
      </c>
      <c r="C17" s="77"/>
      <c r="D17" s="77"/>
      <c r="E17" s="78">
        <v>10000</v>
      </c>
      <c r="F17" s="79"/>
      <c r="G17" s="80">
        <v>7674</v>
      </c>
      <c r="H17" s="81"/>
      <c r="I17" s="82">
        <v>7674</v>
      </c>
      <c r="J17" s="79"/>
    </row>
    <row r="18" spans="1:10" x14ac:dyDescent="0.25">
      <c r="A18" s="76">
        <v>3612</v>
      </c>
      <c r="B18" s="77" t="s">
        <v>28</v>
      </c>
      <c r="C18" s="77"/>
      <c r="D18" s="77"/>
      <c r="E18" s="78">
        <v>20000</v>
      </c>
      <c r="F18" s="79"/>
      <c r="G18" s="80">
        <v>56313</v>
      </c>
      <c r="H18" s="81"/>
      <c r="I18" s="82">
        <v>56103.6</v>
      </c>
      <c r="J18" s="79"/>
    </row>
    <row r="19" spans="1:10" x14ac:dyDescent="0.25">
      <c r="A19" s="76">
        <v>3613</v>
      </c>
      <c r="B19" s="77" t="s">
        <v>29</v>
      </c>
      <c r="C19" s="77"/>
      <c r="D19" s="77"/>
      <c r="E19" s="78">
        <v>20000</v>
      </c>
      <c r="F19" s="79"/>
      <c r="G19" s="80">
        <v>14000</v>
      </c>
      <c r="H19" s="81">
        <v>999000</v>
      </c>
      <c r="I19" s="82">
        <v>12563</v>
      </c>
      <c r="J19" s="79">
        <v>999000</v>
      </c>
    </row>
    <row r="20" spans="1:10" x14ac:dyDescent="0.25">
      <c r="A20" s="76">
        <v>3631</v>
      </c>
      <c r="B20" s="77" t="s">
        <v>30</v>
      </c>
      <c r="C20" s="77"/>
      <c r="D20" s="77"/>
      <c r="E20" s="78">
        <v>50000</v>
      </c>
      <c r="F20" s="79"/>
      <c r="G20" s="80">
        <v>73000</v>
      </c>
      <c r="H20" s="81"/>
      <c r="I20" s="82">
        <v>72947</v>
      </c>
      <c r="J20" s="79"/>
    </row>
    <row r="21" spans="1:10" x14ac:dyDescent="0.25">
      <c r="A21" s="76">
        <v>3635</v>
      </c>
      <c r="B21" s="77" t="s">
        <v>49</v>
      </c>
      <c r="C21" s="77"/>
      <c r="D21" s="77"/>
      <c r="E21" s="78">
        <v>0</v>
      </c>
      <c r="F21" s="79">
        <v>100000</v>
      </c>
      <c r="G21" s="80">
        <v>0</v>
      </c>
      <c r="H21" s="81">
        <v>84700</v>
      </c>
      <c r="I21" s="82">
        <v>0</v>
      </c>
      <c r="J21" s="79">
        <v>84700</v>
      </c>
    </row>
    <row r="22" spans="1:10" x14ac:dyDescent="0.25">
      <c r="A22" s="76">
        <v>3639</v>
      </c>
      <c r="B22" s="77" t="s">
        <v>59</v>
      </c>
      <c r="C22" s="77"/>
      <c r="D22" s="77"/>
      <c r="E22" s="78">
        <v>50000</v>
      </c>
      <c r="F22" s="79"/>
      <c r="G22" s="80">
        <v>371400</v>
      </c>
      <c r="H22" s="81">
        <v>33300</v>
      </c>
      <c r="I22" s="82">
        <v>369647</v>
      </c>
      <c r="J22" s="79">
        <v>33300</v>
      </c>
    </row>
    <row r="23" spans="1:10" x14ac:dyDescent="0.25">
      <c r="A23" s="97">
        <v>3722</v>
      </c>
      <c r="B23" s="77" t="s">
        <v>31</v>
      </c>
      <c r="C23" s="77"/>
      <c r="D23" s="77"/>
      <c r="E23" s="78">
        <v>413000</v>
      </c>
      <c r="F23" s="79"/>
      <c r="G23" s="80">
        <v>407000</v>
      </c>
      <c r="H23" s="81"/>
      <c r="I23" s="82">
        <v>405346</v>
      </c>
      <c r="J23" s="79"/>
    </row>
    <row r="24" spans="1:10" x14ac:dyDescent="0.25">
      <c r="A24" s="76">
        <v>3745</v>
      </c>
      <c r="B24" s="77" t="s">
        <v>33</v>
      </c>
      <c r="C24" s="77"/>
      <c r="D24" s="77"/>
      <c r="E24" s="78">
        <v>250000</v>
      </c>
      <c r="F24" s="79"/>
      <c r="G24" s="80">
        <v>229756</v>
      </c>
      <c r="H24" s="81"/>
      <c r="I24" s="82">
        <v>229741</v>
      </c>
      <c r="J24" s="79"/>
    </row>
    <row r="25" spans="1:10" x14ac:dyDescent="0.25">
      <c r="A25" s="76">
        <v>4349</v>
      </c>
      <c r="B25" s="2" t="s">
        <v>68</v>
      </c>
      <c r="C25" s="77"/>
      <c r="D25" s="77"/>
      <c r="E25" s="78"/>
      <c r="F25" s="79"/>
      <c r="G25" s="80">
        <v>13000</v>
      </c>
      <c r="H25" s="81"/>
      <c r="I25" s="82">
        <v>12667</v>
      </c>
      <c r="J25" s="79"/>
    </row>
    <row r="26" spans="1:10" x14ac:dyDescent="0.25">
      <c r="A26" s="76">
        <v>5512</v>
      </c>
      <c r="B26" s="77" t="s">
        <v>34</v>
      </c>
      <c r="C26" s="77"/>
      <c r="D26" s="77"/>
      <c r="E26" s="78">
        <v>70000</v>
      </c>
      <c r="F26" s="79"/>
      <c r="G26" s="80">
        <v>80600</v>
      </c>
      <c r="H26" s="81"/>
      <c r="I26" s="82">
        <v>79651</v>
      </c>
      <c r="J26" s="79"/>
    </row>
    <row r="27" spans="1:10" x14ac:dyDescent="0.25">
      <c r="A27" s="76">
        <v>5212</v>
      </c>
      <c r="B27" s="77" t="s">
        <v>35</v>
      </c>
      <c r="C27" s="77"/>
      <c r="D27" s="77"/>
      <c r="E27" s="78">
        <v>0</v>
      </c>
      <c r="F27" s="79"/>
      <c r="G27" s="80">
        <v>10000</v>
      </c>
      <c r="H27" s="81"/>
      <c r="I27" s="82">
        <v>0</v>
      </c>
      <c r="J27" s="79"/>
    </row>
    <row r="28" spans="1:10" x14ac:dyDescent="0.25">
      <c r="A28" s="76">
        <v>6112</v>
      </c>
      <c r="B28" s="77" t="s">
        <v>36</v>
      </c>
      <c r="C28" s="77"/>
      <c r="D28" s="77"/>
      <c r="E28" s="78">
        <v>1133000</v>
      </c>
      <c r="F28" s="79"/>
      <c r="G28" s="80">
        <v>902000</v>
      </c>
      <c r="H28" s="81"/>
      <c r="I28" s="82">
        <v>900252</v>
      </c>
      <c r="J28" s="79"/>
    </row>
    <row r="29" spans="1:10" x14ac:dyDescent="0.25">
      <c r="A29" s="76"/>
      <c r="B29" s="77" t="s">
        <v>53</v>
      </c>
      <c r="C29" s="77"/>
      <c r="D29" s="77"/>
      <c r="E29" s="78">
        <v>0</v>
      </c>
      <c r="F29" s="79"/>
      <c r="G29" s="80">
        <v>19029</v>
      </c>
      <c r="H29" s="81"/>
      <c r="I29" s="82">
        <v>19029</v>
      </c>
      <c r="J29" s="79"/>
    </row>
    <row r="30" spans="1:10" x14ac:dyDescent="0.25">
      <c r="A30" s="76">
        <v>6171</v>
      </c>
      <c r="B30" s="77" t="s">
        <v>37</v>
      </c>
      <c r="C30" s="77"/>
      <c r="D30" s="77"/>
      <c r="E30" s="78">
        <v>700000</v>
      </c>
      <c r="F30" s="79"/>
      <c r="G30" s="80">
        <v>664573</v>
      </c>
      <c r="H30" s="81"/>
      <c r="I30" s="82">
        <v>657888.31999999995</v>
      </c>
      <c r="J30" s="79"/>
    </row>
    <row r="31" spans="1:10" x14ac:dyDescent="0.25">
      <c r="A31" s="76">
        <v>6310</v>
      </c>
      <c r="B31" s="77" t="s">
        <v>38</v>
      </c>
      <c r="C31" s="77"/>
      <c r="D31" s="77"/>
      <c r="E31" s="78">
        <v>150000</v>
      </c>
      <c r="F31" s="79"/>
      <c r="G31" s="80">
        <v>150800</v>
      </c>
      <c r="H31" s="81"/>
      <c r="I31" s="82">
        <v>150211.29999999999</v>
      </c>
      <c r="J31" s="79"/>
    </row>
    <row r="32" spans="1:10" x14ac:dyDescent="0.25">
      <c r="A32" s="76">
        <v>6320</v>
      </c>
      <c r="B32" s="77" t="s">
        <v>39</v>
      </c>
      <c r="C32" s="77"/>
      <c r="D32" s="77"/>
      <c r="E32" s="78">
        <v>20000</v>
      </c>
      <c r="F32" s="79"/>
      <c r="G32" s="80">
        <v>21491</v>
      </c>
      <c r="H32" s="81"/>
      <c r="I32" s="82">
        <v>21491</v>
      </c>
      <c r="J32" s="79"/>
    </row>
    <row r="33" spans="1:10" x14ac:dyDescent="0.25">
      <c r="A33" s="76">
        <v>6399</v>
      </c>
      <c r="B33" s="77" t="s">
        <v>40</v>
      </c>
      <c r="C33" s="77"/>
      <c r="D33" s="77"/>
      <c r="E33" s="78">
        <v>20000</v>
      </c>
      <c r="F33" s="79"/>
      <c r="G33" s="80">
        <v>170000</v>
      </c>
      <c r="H33" s="81"/>
      <c r="I33" s="82">
        <v>168798</v>
      </c>
      <c r="J33" s="79"/>
    </row>
    <row r="34" spans="1:10" x14ac:dyDescent="0.25">
      <c r="A34" s="83">
        <v>6399</v>
      </c>
      <c r="B34" s="84" t="s">
        <v>50</v>
      </c>
      <c r="C34" s="84"/>
      <c r="D34" s="84"/>
      <c r="E34" s="85"/>
      <c r="F34" s="79"/>
      <c r="G34" s="80">
        <v>203300</v>
      </c>
      <c r="H34" s="81"/>
      <c r="I34" s="82">
        <v>203300</v>
      </c>
      <c r="J34" s="79"/>
    </row>
    <row r="35" spans="1:10" x14ac:dyDescent="0.25">
      <c r="A35" s="86"/>
      <c r="B35" s="99" t="s">
        <v>3</v>
      </c>
      <c r="C35" s="87"/>
      <c r="D35" s="87"/>
      <c r="E35" s="57">
        <f>SUM(E5:E33)</f>
        <v>4030892</v>
      </c>
      <c r="F35" s="56">
        <f>SUM(F5:F33)</f>
        <v>3135000</v>
      </c>
      <c r="G35" s="54">
        <f>G34+G33+G32+G31+G30+G29+G28+G27+G26+G25+G24+G23+G22+G20+G19+G18+G17+G16+G15+G14+G13+G12+G11+G10+G9+G8+G7+G6+G5</f>
        <v>5574228</v>
      </c>
      <c r="H35" s="53">
        <f>SUM(H6:H34)</f>
        <v>3893000</v>
      </c>
      <c r="I35" s="55">
        <f>I34+I33+I32+I31+I30+I29+I28+I27+I26+I25+I24+I23+I22+I21+I20+I19+I18+I17+I16+I15+I14+I13+I12+I11+I10+I9+I8+I7+I6+I5</f>
        <v>5537556.25</v>
      </c>
      <c r="J35" s="56">
        <f>SUM(J6:J34)</f>
        <v>3883552</v>
      </c>
    </row>
    <row r="36" spans="1:10" ht="15.75" thickBot="1" x14ac:dyDescent="0.3">
      <c r="A36" s="88"/>
      <c r="B36" s="98" t="s">
        <v>69</v>
      </c>
      <c r="C36" s="89"/>
      <c r="D36" s="89"/>
      <c r="E36" s="100">
        <f>E35+F35</f>
        <v>7165892</v>
      </c>
      <c r="F36" s="90"/>
      <c r="G36" s="101">
        <f>G35+H35</f>
        <v>9467228</v>
      </c>
      <c r="H36" s="91"/>
      <c r="I36" s="102">
        <f>I35+J35</f>
        <v>9421108.25</v>
      </c>
      <c r="J36" s="91"/>
    </row>
    <row r="37" spans="1:10" ht="15.75" thickBot="1" x14ac:dyDescent="0.3">
      <c r="A37" s="92">
        <v>8124</v>
      </c>
      <c r="B37" s="92" t="s">
        <v>44</v>
      </c>
      <c r="C37" s="92"/>
      <c r="D37" s="92"/>
      <c r="E37" s="103">
        <v>1000008</v>
      </c>
      <c r="F37" s="93"/>
      <c r="G37" s="104">
        <v>1000008</v>
      </c>
      <c r="H37" s="94"/>
      <c r="I37" s="105">
        <v>1000008</v>
      </c>
      <c r="J37" s="94"/>
    </row>
    <row r="38" spans="1:10" ht="15.75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</row>
  </sheetData>
  <pageMargins left="0.7" right="0.7" top="0.78740157499999996" bottom="0.78740157499999996" header="0.3" footer="0.3"/>
  <pageSetup paperSize="9" scale="88" orientation="landscape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2018 prijmy</vt:lpstr>
      <vt:lpstr>2018 vydaje vydaje (2)</vt:lpstr>
      <vt:lpstr>List3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2019-06-10T12:36:10Z</cp:lastPrinted>
  <dcterms:created xsi:type="dcterms:W3CDTF">2017-03-10T12:20:16Z</dcterms:created>
  <dcterms:modified xsi:type="dcterms:W3CDTF">2019-06-10T12:48:05Z</dcterms:modified>
</cp:coreProperties>
</file>